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xml"/>
  <Override PartName="/xl/drawings/drawing7.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A:\assignmentpedia\"/>
    </mc:Choice>
  </mc:AlternateContent>
  <bookViews>
    <workbookView xWindow="0" yWindow="0" windowWidth="11496" windowHeight="9924" tabRatio="788"/>
  </bookViews>
  <sheets>
    <sheet name="Promotional Sales" sheetId="6" r:id="rId1"/>
    <sheet name="SilentAuction-" sheetId="7" r:id="rId2"/>
    <sheet name="OutReach Initiative" sheetId="2" r:id="rId3"/>
    <sheet name="Legacy Fund" sheetId="3" r:id="rId4"/>
    <sheet name="Pie Graph Chart" sheetId="8" r:id="rId5"/>
    <sheet name="Eat Healthy for Life" sheetId="4" r:id="rId6"/>
    <sheet name="Column Graph Chart " sheetId="9" r:id="rId7"/>
    <sheet name="Budget Summary" sheetId="5" r:id="rId8"/>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E24" i="5" l="1"/>
  <c r="C24" i="5"/>
  <c r="D24" i="5"/>
  <c r="E23" i="5"/>
  <c r="E13" i="5"/>
  <c r="E10" i="5"/>
  <c r="E22" i="5"/>
  <c r="E21" i="5"/>
  <c r="E20" i="5"/>
  <c r="E19" i="5"/>
  <c r="E18" i="5"/>
  <c r="E17" i="5"/>
  <c r="E8" i="5"/>
  <c r="E12" i="5"/>
  <c r="E11" i="5"/>
  <c r="E9" i="5"/>
  <c r="E7" i="5"/>
  <c r="B22" i="4"/>
  <c r="B21" i="4"/>
  <c r="B12" i="4"/>
  <c r="B12" i="3"/>
  <c r="H11" i="2"/>
  <c r="H10" i="2"/>
  <c r="H9" i="2"/>
  <c r="H8" i="2"/>
  <c r="H7" i="2"/>
  <c r="G12" i="2"/>
  <c r="F12" i="2"/>
  <c r="E12" i="2"/>
  <c r="D12" i="2"/>
  <c r="C12" i="2"/>
  <c r="E37" i="2"/>
  <c r="F34" i="2"/>
  <c r="H30" i="2"/>
  <c r="E27" i="2"/>
  <c r="E25" i="2"/>
  <c r="E24" i="2"/>
  <c r="E23" i="2"/>
  <c r="B7" i="2"/>
  <c r="B8" i="2"/>
  <c r="B9" i="2"/>
  <c r="B10" i="2"/>
  <c r="B11" i="2"/>
  <c r="B12" i="2"/>
  <c r="K25" i="7"/>
  <c r="H25" i="7"/>
  <c r="K24" i="7"/>
  <c r="H24" i="7"/>
  <c r="H23" i="7"/>
  <c r="K23" i="7"/>
  <c r="C25" i="7"/>
  <c r="C24" i="7"/>
  <c r="C23" i="7"/>
  <c r="D20" i="6"/>
  <c r="C20" i="6"/>
  <c r="D8" i="6"/>
  <c r="D9" i="6"/>
  <c r="D10" i="6"/>
  <c r="D11" i="6"/>
  <c r="D12" i="6"/>
  <c r="D13" i="6"/>
  <c r="D14" i="6"/>
  <c r="D15" i="6"/>
  <c r="D16" i="6"/>
  <c r="D17" i="6"/>
  <c r="D18" i="6"/>
  <c r="D7" i="6"/>
</calcChain>
</file>

<file path=xl/sharedStrings.xml><?xml version="1.0" encoding="utf-8"?>
<sst xmlns="http://schemas.openxmlformats.org/spreadsheetml/2006/main" count="305" uniqueCount="234">
  <si>
    <t>PROMOTIONAL SALES CAMPAIGN</t>
  </si>
  <si>
    <t>LEGACY FUND</t>
  </si>
  <si>
    <t>Estimated Sales</t>
  </si>
  <si>
    <t>ITEM</t>
  </si>
  <si>
    <t>SALE PRICE</t>
  </si>
  <si>
    <t>Tee Shirts</t>
  </si>
  <si>
    <t>Baseball hats</t>
  </si>
  <si>
    <t>Golf Shirts</t>
  </si>
  <si>
    <t>Golf Club Head Covers</t>
  </si>
  <si>
    <t>Sweat Top</t>
  </si>
  <si>
    <t>Banners for car</t>
  </si>
  <si>
    <t>Beer Mug</t>
  </si>
  <si>
    <t>Beer Glass</t>
  </si>
  <si>
    <t xml:space="preserve">Warm up Suit </t>
  </si>
  <si>
    <t xml:space="preserve">Posters </t>
  </si>
  <si>
    <t>Coffee Mug</t>
  </si>
  <si>
    <t>Golf Balls (sleeve of 3)</t>
  </si>
  <si>
    <t>EST. ITEMS SOLD</t>
  </si>
  <si>
    <t>EST. PROFIT</t>
  </si>
  <si>
    <t>Profit as Percentage of Sale Price</t>
  </si>
  <si>
    <t>TOTAL ESTIMATED PROFIT</t>
  </si>
  <si>
    <t>DonorID</t>
  </si>
  <si>
    <t>FirstName</t>
  </si>
  <si>
    <t>LastName</t>
  </si>
  <si>
    <t>Address</t>
  </si>
  <si>
    <t>City</t>
  </si>
  <si>
    <t>Prov</t>
  </si>
  <si>
    <t>P Code</t>
  </si>
  <si>
    <t>Phone</t>
  </si>
  <si>
    <t>ItemDonated</t>
  </si>
  <si>
    <t>ItemValue</t>
  </si>
  <si>
    <t>Category</t>
  </si>
  <si>
    <t># Attending</t>
  </si>
  <si>
    <t>Pam</t>
  </si>
  <si>
    <t>Adamkiewicz</t>
  </si>
  <si>
    <t>234 Norwich Ave.</t>
  </si>
  <si>
    <t>Paris</t>
  </si>
  <si>
    <t>ON</t>
  </si>
  <si>
    <t>NON 1E0</t>
  </si>
  <si>
    <t>(519) 442-2497</t>
  </si>
  <si>
    <t>Massage</t>
  </si>
  <si>
    <t>Other</t>
  </si>
  <si>
    <t>Steven</t>
  </si>
  <si>
    <t>Cassidy</t>
  </si>
  <si>
    <t>19 Broadway St.</t>
  </si>
  <si>
    <t>(519) 442-1001</t>
  </si>
  <si>
    <t>Football Tickets</t>
  </si>
  <si>
    <t>Product</t>
  </si>
  <si>
    <t>Justin</t>
  </si>
  <si>
    <t>Ceccato</t>
  </si>
  <si>
    <t>787 Pine Cres.</t>
  </si>
  <si>
    <t>Brantford</t>
  </si>
  <si>
    <t>N3S 2Z0</t>
  </si>
  <si>
    <t>(519) 756-3602</t>
  </si>
  <si>
    <t>Golf Clubs</t>
  </si>
  <si>
    <t>Daniel</t>
  </si>
  <si>
    <t>Gibson</t>
  </si>
  <si>
    <t>200 - F  Brier Park Rd.</t>
  </si>
  <si>
    <t>N3R 7C6</t>
  </si>
  <si>
    <t>(519) 751-2694</t>
  </si>
  <si>
    <t>Hotel Accomodations</t>
  </si>
  <si>
    <t>Gift Certificate</t>
  </si>
  <si>
    <t>Jacquie</t>
  </si>
  <si>
    <t>Stuart</t>
  </si>
  <si>
    <t>234 Memorial Dr.</t>
  </si>
  <si>
    <t>N3V 2M8</t>
  </si>
  <si>
    <t>(519) 753-1881</t>
  </si>
  <si>
    <t>Restaurant Gift Certificate</t>
  </si>
  <si>
    <t>Alex</t>
  </si>
  <si>
    <t>Ehrlich</t>
  </si>
  <si>
    <t>236 West River Rd.</t>
  </si>
  <si>
    <t>N0N 1E0</t>
  </si>
  <si>
    <t>(519)442-6690</t>
  </si>
  <si>
    <t>Car Wash Card</t>
  </si>
  <si>
    <t>Mark</t>
  </si>
  <si>
    <t>Jager</t>
  </si>
  <si>
    <t>313 Elm St.</t>
  </si>
  <si>
    <t>N3T 1M0</t>
  </si>
  <si>
    <t>(519) 752-3546</t>
  </si>
  <si>
    <t>Automotive Gift Certificate</t>
  </si>
  <si>
    <t>Andre</t>
  </si>
  <si>
    <t>Perreault</t>
  </si>
  <si>
    <t>19 D  Strathcona Blvd.</t>
  </si>
  <si>
    <t>N3V 1N5</t>
  </si>
  <si>
    <t>(519) 753-4812</t>
  </si>
  <si>
    <t>Tim Hortons Gift Card</t>
  </si>
  <si>
    <t>Kody</t>
  </si>
  <si>
    <t>Wicke</t>
  </si>
  <si>
    <t>23 Riverview Dr.</t>
  </si>
  <si>
    <t>N3T 5A8</t>
  </si>
  <si>
    <t>(519) 756-1267</t>
  </si>
  <si>
    <t>Tool Set</t>
  </si>
  <si>
    <t>Barry</t>
  </si>
  <si>
    <t>Jones</t>
  </si>
  <si>
    <t>125 North  Park Street</t>
  </si>
  <si>
    <t>N3R 6V4</t>
  </si>
  <si>
    <t>(519) 756-2300</t>
  </si>
  <si>
    <t>BBQ Utensil Set</t>
  </si>
  <si>
    <t>Olivia</t>
  </si>
  <si>
    <t>Depratto</t>
  </si>
  <si>
    <t>1183 Main St.</t>
  </si>
  <si>
    <t>(519) 442-7117</t>
  </si>
  <si>
    <t>Fitness Club Membership</t>
  </si>
  <si>
    <t>Service</t>
  </si>
  <si>
    <t>Jennifer</t>
  </si>
  <si>
    <t>Major</t>
  </si>
  <si>
    <t>P.O. Box  2371</t>
  </si>
  <si>
    <t>NON 1F1</t>
  </si>
  <si>
    <t>(519) 442-9900</t>
  </si>
  <si>
    <t>Gretzky Centre Family Swim Pass</t>
  </si>
  <si>
    <t>Andrew</t>
  </si>
  <si>
    <t>Leeman</t>
  </si>
  <si>
    <t>198 Salisbury Ave.</t>
  </si>
  <si>
    <t>N3S 4V9</t>
  </si>
  <si>
    <t>(519) 755-3020</t>
  </si>
  <si>
    <t>Financial Services</t>
  </si>
  <si>
    <t>Blaike</t>
  </si>
  <si>
    <t>McGillivary</t>
  </si>
  <si>
    <t>377 Front St.</t>
  </si>
  <si>
    <t>(519) 442-6215</t>
  </si>
  <si>
    <t>Future Shop Gift Card</t>
  </si>
  <si>
    <t>Renata</t>
  </si>
  <si>
    <t>Sorgente</t>
  </si>
  <si>
    <t>88 Palace St.</t>
  </si>
  <si>
    <t>N3S 2B7</t>
  </si>
  <si>
    <t>(519) 752-9999</t>
  </si>
  <si>
    <t>Sobey's Grocery Gift Certificate</t>
  </si>
  <si>
    <t>Jason</t>
  </si>
  <si>
    <t>Jefferys</t>
  </si>
  <si>
    <t>98 Palmerston Dr.</t>
  </si>
  <si>
    <t>N3T 3B6</t>
  </si>
  <si>
    <t>(519) 758-4444</t>
  </si>
  <si>
    <t>The Keg Restaurant Gift Certificate</t>
  </si>
  <si>
    <t>Melissa</t>
  </si>
  <si>
    <t>Zehr</t>
  </si>
  <si>
    <t>87 Oakhill Drive</t>
  </si>
  <si>
    <t>N3V 2E8</t>
  </si>
  <si>
    <t>(519) 753-8351</t>
  </si>
  <si>
    <t>Henry's Cameras</t>
  </si>
  <si>
    <t>Total Item Value</t>
  </si>
  <si>
    <t>Est. Total Attending</t>
  </si>
  <si>
    <t>Ticket Price</t>
  </si>
  <si>
    <t>Total Estimated  Tickets Sales</t>
  </si>
  <si>
    <t>OUTREACH INITIATIVE - TRILLIUM FOUNDATION</t>
  </si>
  <si>
    <t>TOTAL EXPENSES</t>
  </si>
  <si>
    <t>YEAR</t>
  </si>
  <si>
    <r>
      <rPr>
        <b/>
        <sz val="14"/>
        <color theme="1"/>
        <rFont val="Calibri"/>
        <family val="2"/>
        <scheme val="minor"/>
      </rPr>
      <t>Salaries &amp; Benefits</t>
    </r>
    <r>
      <rPr>
        <sz val="14"/>
        <color theme="1"/>
        <rFont val="Calibri"/>
        <family val="2"/>
        <scheme val="minor"/>
      </rPr>
      <t xml:space="preserve"> </t>
    </r>
    <r>
      <rPr>
        <sz val="11"/>
        <color theme="1"/>
        <rFont val="Calibri"/>
        <family val="2"/>
        <scheme val="minor"/>
      </rPr>
      <t xml:space="preserve">                                                                    Permanent and contract staff</t>
    </r>
  </si>
  <si>
    <r>
      <rPr>
        <b/>
        <sz val="14"/>
        <color theme="1"/>
        <rFont val="Calibri"/>
        <family val="2"/>
        <scheme val="minor"/>
      </rPr>
      <t>Program Costs</t>
    </r>
    <r>
      <rPr>
        <sz val="11"/>
        <color theme="1"/>
        <rFont val="Calibri"/>
        <family val="2"/>
        <scheme val="minor"/>
      </rPr>
      <t xml:space="preserve">                                                                 </t>
    </r>
    <r>
      <rPr>
        <sz val="10"/>
        <color theme="1"/>
        <rFont val="Calibri"/>
        <family val="2"/>
        <scheme val="minor"/>
      </rPr>
      <t xml:space="preserve">  (program related costs such as materials, resources, transportation, promotion)</t>
    </r>
  </si>
  <si>
    <r>
      <rPr>
        <b/>
        <sz val="14"/>
        <color theme="1"/>
        <rFont val="Calibri"/>
        <family val="2"/>
        <scheme val="minor"/>
      </rPr>
      <t xml:space="preserve">ADMINISTRATION </t>
    </r>
    <r>
      <rPr>
        <sz val="11"/>
        <color theme="1"/>
        <rFont val="Calibri"/>
        <family val="2"/>
        <scheme val="minor"/>
      </rPr>
      <t xml:space="preserve">                                                              </t>
    </r>
    <r>
      <rPr>
        <sz val="10"/>
        <color theme="1"/>
        <rFont val="Calibri"/>
        <family val="2"/>
        <scheme val="minor"/>
      </rPr>
      <t xml:space="preserve">  (Rent, insurance, office supplies, fax/phone, Internet and accounting &amp; legal fees)</t>
    </r>
  </si>
  <si>
    <r>
      <rPr>
        <b/>
        <sz val="14"/>
        <color theme="1"/>
        <rFont val="Calibri"/>
        <family val="2"/>
        <scheme val="minor"/>
      </rPr>
      <t xml:space="preserve">CAPITAL </t>
    </r>
    <r>
      <rPr>
        <sz val="11"/>
        <color theme="1"/>
        <rFont val="Calibri"/>
        <family val="2"/>
        <scheme val="minor"/>
      </rPr>
      <t xml:space="preserve">                                                              </t>
    </r>
    <r>
      <rPr>
        <sz val="10"/>
        <color theme="1"/>
        <rFont val="Calibri"/>
        <family val="2"/>
        <scheme val="minor"/>
      </rPr>
      <t xml:space="preserve">  (Computers, office furniture, equipment, renovations, repairs)</t>
    </r>
  </si>
  <si>
    <r>
      <rPr>
        <b/>
        <sz val="14"/>
        <color theme="1"/>
        <rFont val="Calibri"/>
        <family val="2"/>
        <scheme val="minor"/>
      </rPr>
      <t xml:space="preserve">MISCELLANEOUS </t>
    </r>
    <r>
      <rPr>
        <sz val="11"/>
        <color theme="1"/>
        <rFont val="Calibri"/>
        <family val="2"/>
        <scheme val="minor"/>
      </rPr>
      <t xml:space="preserve">                                                              </t>
    </r>
    <r>
      <rPr>
        <sz val="10"/>
        <color theme="1"/>
        <rFont val="Calibri"/>
        <family val="2"/>
        <scheme val="minor"/>
      </rPr>
      <t xml:space="preserve">  (Please specify)</t>
    </r>
  </si>
  <si>
    <t>BUDGET ESTIMATE WORKING SHEET TEMPLATE</t>
  </si>
  <si>
    <t>Expense Items</t>
  </si>
  <si>
    <t>Hourly Rate</t>
  </si>
  <si>
    <t>Total Hours/Wk</t>
  </si>
  <si>
    <t>Total Expense</t>
  </si>
  <si>
    <r>
      <rPr>
        <b/>
        <sz val="18"/>
        <color theme="1"/>
        <rFont val="Calibri"/>
        <family val="2"/>
        <scheme val="minor"/>
      </rPr>
      <t xml:space="preserve">Salaries &amp; Benefits:      </t>
    </r>
    <r>
      <rPr>
        <b/>
        <sz val="14"/>
        <color theme="1"/>
        <rFont val="Calibri"/>
        <family val="2"/>
        <scheme val="minor"/>
      </rPr>
      <t xml:space="preserve">                                                                                      SUB TOTAL</t>
    </r>
  </si>
  <si>
    <r>
      <rPr>
        <b/>
        <sz val="18"/>
        <color theme="1"/>
        <rFont val="Calibri"/>
        <family val="2"/>
        <scheme val="minor"/>
      </rPr>
      <t xml:space="preserve">Program Costs    </t>
    </r>
    <r>
      <rPr>
        <b/>
        <sz val="14"/>
        <color theme="1"/>
        <rFont val="Calibri"/>
        <family val="2"/>
        <scheme val="minor"/>
      </rPr>
      <t xml:space="preserve">                                                                                      SUB TOTAL</t>
    </r>
  </si>
  <si>
    <r>
      <rPr>
        <b/>
        <sz val="18"/>
        <color theme="1"/>
        <rFont val="Calibri"/>
        <family val="2"/>
        <scheme val="minor"/>
      </rPr>
      <t xml:space="preserve">Administration </t>
    </r>
    <r>
      <rPr>
        <b/>
        <sz val="14"/>
        <color theme="1"/>
        <rFont val="Calibri"/>
        <family val="2"/>
        <scheme val="minor"/>
      </rPr>
      <t xml:space="preserve">                                                                                      SUB TOTAL</t>
    </r>
  </si>
  <si>
    <t>Materials &amp; Supplies</t>
  </si>
  <si>
    <t>Transportation</t>
  </si>
  <si>
    <t>Promotions</t>
  </si>
  <si>
    <t>Rent</t>
  </si>
  <si>
    <t>Insurance</t>
  </si>
  <si>
    <t>Office Supplies</t>
  </si>
  <si>
    <t>Phone/Fax</t>
  </si>
  <si>
    <t>Internet</t>
  </si>
  <si>
    <t>Accounting -Legal Fees</t>
  </si>
  <si>
    <r>
      <rPr>
        <b/>
        <sz val="18"/>
        <color theme="1"/>
        <rFont val="Calibri"/>
        <family val="2"/>
        <scheme val="minor"/>
      </rPr>
      <t xml:space="preserve">Salaries &amp; Benefits:      </t>
    </r>
    <r>
      <rPr>
        <b/>
        <sz val="14"/>
        <color theme="1"/>
        <rFont val="Calibri"/>
        <family val="2"/>
        <scheme val="minor"/>
      </rPr>
      <t xml:space="preserve">                                                                                      Coordinator</t>
    </r>
  </si>
  <si>
    <r>
      <rPr>
        <b/>
        <sz val="18"/>
        <color theme="1"/>
        <rFont val="Calibri"/>
        <family val="2"/>
        <scheme val="minor"/>
      </rPr>
      <t xml:space="preserve">Salaries &amp; Benefits:      </t>
    </r>
    <r>
      <rPr>
        <b/>
        <sz val="14"/>
        <color theme="1"/>
        <rFont val="Calibri"/>
        <family val="2"/>
        <scheme val="minor"/>
      </rPr>
      <t xml:space="preserve">                                                                                      Office Staff</t>
    </r>
  </si>
  <si>
    <t>Total Weeks</t>
  </si>
  <si>
    <t xml:space="preserve">IN-KIND CONTRIBUTIONS FROM OTHERS     Confirmed                            Potential </t>
  </si>
  <si>
    <r>
      <rPr>
        <b/>
        <sz val="18"/>
        <color theme="1"/>
        <rFont val="Calibri"/>
        <family val="2"/>
        <scheme val="minor"/>
      </rPr>
      <t xml:space="preserve">TOTALS </t>
    </r>
    <r>
      <rPr>
        <sz val="18"/>
        <color theme="1"/>
        <rFont val="Calibri"/>
        <family val="2"/>
        <scheme val="minor"/>
      </rPr>
      <t xml:space="preserve">                                                                </t>
    </r>
  </si>
  <si>
    <t>SOURCE</t>
  </si>
  <si>
    <t xml:space="preserve">AMOUNT </t>
  </si>
  <si>
    <t>DONATED</t>
  </si>
  <si>
    <t>Community Education Events</t>
  </si>
  <si>
    <t>Corporate Donations</t>
  </si>
  <si>
    <t>TOTALS</t>
  </si>
  <si>
    <t>Current Legacy Fund Balance</t>
  </si>
  <si>
    <t>ESTIMATED EXPENSES</t>
  </si>
  <si>
    <t>Promotions &amp; Apparel</t>
  </si>
  <si>
    <t>Administration</t>
  </si>
  <si>
    <t>Miscellaneous</t>
  </si>
  <si>
    <t>TOTAL</t>
  </si>
  <si>
    <t>ESTIMATED REVENUES</t>
  </si>
  <si>
    <t>Corporate Sponsorship Levels</t>
  </si>
  <si>
    <t>Donations</t>
  </si>
  <si>
    <t>ESTIMATED REVENUE - ALL SOURCES</t>
  </si>
  <si>
    <t>PROMOTIONAL SALES</t>
  </si>
  <si>
    <t>TOTAL REVENUES</t>
  </si>
  <si>
    <t xml:space="preserve">ESTIMATED EXPENSES </t>
  </si>
  <si>
    <t>SALARIES &amp; BENEFITS</t>
  </si>
  <si>
    <t>PROGRAM COSTS</t>
  </si>
  <si>
    <t>ADMINISTRATION</t>
  </si>
  <si>
    <t>SURPLUS/LOSS</t>
  </si>
  <si>
    <r>
      <rPr>
        <b/>
        <sz val="18"/>
        <color theme="1"/>
        <rFont val="Calibri"/>
        <family val="2"/>
        <scheme val="minor"/>
      </rPr>
      <t xml:space="preserve">Capital Costs </t>
    </r>
    <r>
      <rPr>
        <b/>
        <sz val="14"/>
        <color theme="1"/>
        <rFont val="Calibri"/>
        <family val="2"/>
        <scheme val="minor"/>
      </rPr>
      <t xml:space="preserve">                                                                                      SUB TOTAL</t>
    </r>
  </si>
  <si>
    <t>Office Furniture</t>
  </si>
  <si>
    <t>Computers</t>
  </si>
  <si>
    <t>Equipment</t>
  </si>
  <si>
    <t>Renovations</t>
  </si>
  <si>
    <r>
      <rPr>
        <b/>
        <sz val="18"/>
        <color theme="1"/>
        <rFont val="Calibri"/>
        <family val="2"/>
        <scheme val="minor"/>
      </rPr>
      <t xml:space="preserve">Miscellaneous Costs </t>
    </r>
    <r>
      <rPr>
        <b/>
        <sz val="14"/>
        <color theme="1"/>
        <rFont val="Calibri"/>
        <family val="2"/>
        <scheme val="minor"/>
      </rPr>
      <t xml:space="preserve">                                                                                      SUB TOTAL</t>
    </r>
  </si>
  <si>
    <t>Travel</t>
  </si>
  <si>
    <t>Meals</t>
  </si>
  <si>
    <t xml:space="preserve">INCOME FROM BUSINESS SOURCES                                       CONFIRMED                                  Potential </t>
  </si>
  <si>
    <t>TOTAL ESTIMATED REVENUE</t>
  </si>
  <si>
    <t xml:space="preserve">Bequeaths </t>
  </si>
  <si>
    <t>PROFIT/LOSS</t>
  </si>
  <si>
    <t>Course Instructors</t>
  </si>
  <si>
    <t>Course materials</t>
  </si>
  <si>
    <t>Food &amp; Equipment</t>
  </si>
  <si>
    <t>Registration Fee</t>
  </si>
  <si>
    <t>Legacy Fund for  Education Events</t>
  </si>
  <si>
    <t>GLEN MORRIS DIABETES ASSOCIATION</t>
  </si>
  <si>
    <t>EAT HEALTHY FOR LIFE</t>
  </si>
  <si>
    <t xml:space="preserve"> CAPITAL COSTS</t>
  </si>
  <si>
    <t>MISCELLANEOUS COSTS</t>
  </si>
  <si>
    <t>EAT HEALTHY FOR LIFE INITIATIVE - PROFIT/LOSS</t>
  </si>
  <si>
    <t>ALL OTHER INCOME SOURCES</t>
  </si>
  <si>
    <t>GRANT AMOUNT</t>
  </si>
  <si>
    <t>REQUESTED                                  INCOME OF OTF</t>
  </si>
  <si>
    <t>Continue on to the next spreadsheet.</t>
  </si>
  <si>
    <t>Seed Money from Diabetes Canada</t>
  </si>
  <si>
    <r>
      <t>OUTREACH INITIATIVE  -  (</t>
    </r>
    <r>
      <rPr>
        <b/>
        <sz val="14"/>
        <color theme="1"/>
        <rFont val="Calibri"/>
        <family val="2"/>
        <scheme val="minor"/>
      </rPr>
      <t>OTF)</t>
    </r>
  </si>
  <si>
    <r>
      <t>OVIG  OUTREACH INITIATIVE - (</t>
    </r>
    <r>
      <rPr>
        <b/>
        <sz val="14"/>
        <color theme="1"/>
        <rFont val="Calibri"/>
        <family val="2"/>
        <scheme val="minor"/>
      </rPr>
      <t>OTHER SOURCES)</t>
    </r>
  </si>
  <si>
    <t>SILENT AUCTION</t>
  </si>
  <si>
    <t xml:space="preserve">GLEN MORRIS DIABETES ASSOCIATION  </t>
  </si>
  <si>
    <r>
      <t>SILENT AUCTION - (</t>
    </r>
    <r>
      <rPr>
        <b/>
        <sz val="14"/>
        <color theme="1"/>
        <rFont val="Calibri"/>
        <family val="2"/>
        <scheme val="minor"/>
      </rPr>
      <t>purple-column L)</t>
    </r>
  </si>
  <si>
    <t>Eat Healthy for Life Community Education Initiative</t>
  </si>
  <si>
    <t>BUDGET                 2016 - 2017</t>
  </si>
  <si>
    <t>ACTUAL                2016 - 2017</t>
  </si>
  <si>
    <t>PROPOSED                 2017 - 2018</t>
  </si>
  <si>
    <t>OVERALL BUDGET SUMMARY  -  FY-2016-18</t>
  </si>
  <si>
    <t>GOAL: $50,000 PROPOSED</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</si>
</sst>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quot;$&quot;#,##0_);[Red]\(&quot;$&quot;#,##0\)"/>
    <numFmt numFmtId="165" formatCode="_(&quot;$&quot;* #,##0_);_(&quot;$&quot;* \(#,##0\);_(&quot;$&quot;* &quot;-&quot;_);_(@_)"/>
    <numFmt numFmtId="166" formatCode="_(* #,##0_);_(* \(#,##0\);_(* &quot;-&quot;_);_(@_)"/>
    <numFmt numFmtId="167" formatCode="_(&quot;$&quot;* #,##0.00_);_(&quot;$&quot;* \(#,##0.00\);_(&quot;$&quot;* &quot;-&quot;??_);_(@_)"/>
    <numFmt numFmtId="168" formatCode="_(&quot;$&quot;* #,##0_);_(&quot;$&quot;* \(#,##0\);_(&quot;$&quot;* &quot;-&quot;??_);_(@_)"/>
    <numFmt numFmtId="169" formatCode="&quot;$&quot;#,##0"/>
    <numFmt numFmtId="170" formatCode="0_);\(0\)"/>
  </numFmts>
  <fonts count="40">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sz val="14"/>
      <color theme="1"/>
      <name val="Calibri"/>
      <family val="2"/>
      <scheme val="minor"/>
    </font>
    <font>
      <b/>
      <sz val="14"/>
      <color theme="1"/>
      <name val="Calibri"/>
      <family val="2"/>
      <scheme val="minor"/>
    </font>
    <font>
      <b/>
      <sz val="14"/>
      <color indexed="8"/>
      <name val="Calibri"/>
      <family val="2"/>
      <scheme val="minor"/>
    </font>
    <font>
      <b/>
      <sz val="12"/>
      <color theme="1"/>
      <name val="Calibri"/>
      <family val="2"/>
      <scheme val="minor"/>
    </font>
    <font>
      <b/>
      <sz val="16"/>
      <color theme="1"/>
      <name val="Calibri"/>
      <family val="2"/>
      <scheme val="minor"/>
    </font>
    <font>
      <b/>
      <sz val="12"/>
      <color theme="0"/>
      <name val="Calibri"/>
      <family val="2"/>
      <scheme val="minor"/>
    </font>
    <font>
      <sz val="11"/>
      <color indexed="8"/>
      <name val="Helvetica Neue"/>
    </font>
    <font>
      <sz val="10"/>
      <color indexed="9"/>
      <name val="Arial"/>
      <family val="2"/>
    </font>
    <font>
      <sz val="12"/>
      <name val="Lucida Grande"/>
    </font>
    <font>
      <sz val="12"/>
      <name val="Arial"/>
      <family val="2"/>
    </font>
    <font>
      <b/>
      <sz val="12"/>
      <name val="Lucida Grande"/>
    </font>
    <font>
      <b/>
      <sz val="16"/>
      <color theme="0"/>
      <name val="Lucida Grande"/>
    </font>
    <font>
      <b/>
      <sz val="22"/>
      <color rgb="FF002060"/>
      <name val="Lucida Grande"/>
    </font>
    <font>
      <sz val="10"/>
      <color theme="1"/>
      <name val="Calibri"/>
      <family val="2"/>
      <scheme val="minor"/>
    </font>
    <font>
      <sz val="22"/>
      <color theme="1"/>
      <name val="Calibri"/>
      <family val="2"/>
      <scheme val="minor"/>
    </font>
    <font>
      <b/>
      <sz val="18"/>
      <color theme="1"/>
      <name val="Calibri"/>
      <family val="2"/>
      <scheme val="minor"/>
    </font>
    <font>
      <sz val="24"/>
      <color theme="1"/>
      <name val="Calibri"/>
      <family val="2"/>
      <scheme val="minor"/>
    </font>
    <font>
      <sz val="18"/>
      <color theme="1"/>
      <name val="Calibri"/>
      <family val="2"/>
      <scheme val="minor"/>
    </font>
    <font>
      <b/>
      <sz val="16"/>
      <color indexed="8"/>
      <name val="Calibri"/>
      <family val="2"/>
      <scheme val="minor"/>
    </font>
    <font>
      <b/>
      <sz val="16"/>
      <name val="Calibri"/>
      <family val="2"/>
      <scheme val="minor"/>
    </font>
    <font>
      <b/>
      <sz val="16"/>
      <color theme="0"/>
      <name val="Calibri"/>
      <family val="2"/>
      <scheme val="minor"/>
    </font>
    <font>
      <b/>
      <sz val="14"/>
      <color theme="0"/>
      <name val="Calibri"/>
      <family val="2"/>
      <scheme val="minor"/>
    </font>
    <font>
      <b/>
      <sz val="18"/>
      <name val="Lucida Grande"/>
    </font>
    <font>
      <sz val="14"/>
      <color rgb="FF996600"/>
      <name val="Calibri"/>
      <family val="2"/>
      <scheme val="minor"/>
    </font>
    <font>
      <sz val="16"/>
      <color theme="1"/>
      <name val="Calibri"/>
      <family val="2"/>
      <scheme val="minor"/>
    </font>
    <font>
      <b/>
      <sz val="22"/>
      <color theme="1"/>
      <name val="Calibri"/>
      <family val="2"/>
      <scheme val="minor"/>
    </font>
    <font>
      <b/>
      <sz val="12"/>
      <color theme="0"/>
      <name val="Lucida Grande"/>
    </font>
    <font>
      <b/>
      <sz val="12"/>
      <color theme="0"/>
      <name val="Arial"/>
      <family val="2"/>
    </font>
    <font>
      <u/>
      <sz val="11"/>
      <color theme="10"/>
      <name val="Calibri"/>
      <family val="2"/>
      <scheme val="minor"/>
    </font>
    <font>
      <u/>
      <sz val="11"/>
      <color theme="11"/>
      <name val="Calibri"/>
      <family val="2"/>
      <scheme val="minor"/>
    </font>
    <font>
      <sz val="11"/>
      <color theme="0"/>
      <name val="Calibri"/>
      <family val="2"/>
      <scheme val="minor"/>
    </font>
    <font>
      <b/>
      <sz val="12"/>
      <name val="Calibri"/>
      <family val="2"/>
      <scheme val="minor"/>
    </font>
    <font>
      <b/>
      <sz val="18"/>
      <name val="Arial"/>
      <family val="2"/>
    </font>
    <font>
      <b/>
      <sz val="14"/>
      <name val="Arial"/>
      <family val="2"/>
    </font>
    <font>
      <b/>
      <sz val="18"/>
      <name val="Calibri"/>
      <family val="2"/>
      <scheme val="minor"/>
    </font>
    <font>
      <sz val="14"/>
      <color theme="0"/>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C00000"/>
        <bgColor indexed="64"/>
      </patternFill>
    </fill>
    <fill>
      <patternFill patternType="solid">
        <fgColor rgb="FF7030A0"/>
        <bgColor indexed="64"/>
      </patternFill>
    </fill>
    <fill>
      <patternFill patternType="solid">
        <fgColor rgb="FF996600"/>
        <bgColor indexed="64"/>
      </patternFill>
    </fill>
    <fill>
      <patternFill patternType="solid">
        <fgColor theme="6" tint="0.39997558519241921"/>
        <bgColor indexed="64"/>
      </patternFill>
    </fill>
    <fill>
      <patternFill patternType="solid">
        <fgColor theme="5" tint="0.39997558519241921"/>
        <bgColor indexed="64"/>
      </patternFill>
    </fill>
    <fill>
      <patternFill patternType="solid">
        <fgColor rgb="FFFFFF99"/>
        <bgColor indexed="64"/>
      </patternFill>
    </fill>
    <fill>
      <patternFill patternType="solid">
        <fgColor rgb="FFFFFF00"/>
        <bgColor indexed="64"/>
      </patternFill>
    </fill>
    <fill>
      <patternFill patternType="solid">
        <fgColor theme="6" tint="-0.499984740745262"/>
        <bgColor indexed="64"/>
      </patternFill>
    </fill>
    <fill>
      <patternFill patternType="solid">
        <fgColor theme="1"/>
        <bgColor indexed="64"/>
      </patternFill>
    </fill>
  </fills>
  <borders count="84">
    <border>
      <left/>
      <right/>
      <top/>
      <bottom/>
      <diagonal/>
    </border>
    <border>
      <left/>
      <right/>
      <top style="medium">
        <color auto="1"/>
      </top>
      <bottom style="medium">
        <color auto="1"/>
      </bottom>
      <diagonal/>
    </border>
    <border>
      <left/>
      <right/>
      <top/>
      <bottom style="medium">
        <color theme="6" tint="-0.24994659260841701"/>
      </bottom>
      <diagonal/>
    </border>
    <border>
      <left style="thick">
        <color theme="0" tint="-0.14999847407452621"/>
      </left>
      <right style="thick">
        <color theme="0" tint="-0.14999847407452621"/>
      </right>
      <top style="thick">
        <color theme="0" tint="-0.14999847407452621"/>
      </top>
      <bottom style="thick">
        <color theme="0" tint="-0.14999847407452621"/>
      </bottom>
      <diagonal/>
    </border>
    <border>
      <left style="thick">
        <color theme="0" tint="-0.14999847407452621"/>
      </left>
      <right/>
      <top style="thick">
        <color theme="0" tint="-0.14999847407452621"/>
      </top>
      <bottom style="thick">
        <color theme="0" tint="-0.14999847407452621"/>
      </bottom>
      <diagonal/>
    </border>
    <border>
      <left/>
      <right/>
      <top style="thick">
        <color theme="0" tint="-0.14999847407452621"/>
      </top>
      <bottom style="thick">
        <color theme="0" tint="-0.14999847407452621"/>
      </bottom>
      <diagonal/>
    </border>
    <border>
      <left/>
      <right style="thick">
        <color theme="0" tint="-0.14999847407452621"/>
      </right>
      <top style="thick">
        <color theme="0" tint="-0.14999847407452621"/>
      </top>
      <bottom style="thick">
        <color theme="0" tint="-0.14999847407452621"/>
      </bottom>
      <diagonal/>
    </border>
    <border>
      <left style="thick">
        <color theme="0" tint="-0.14999847407452621"/>
      </left>
      <right/>
      <top/>
      <bottom/>
      <diagonal/>
    </border>
    <border>
      <left style="thick">
        <color theme="0" tint="-0.14999847407452621"/>
      </left>
      <right style="thick">
        <color theme="0" tint="-0.14999847407452621"/>
      </right>
      <top/>
      <bottom/>
      <diagonal/>
    </border>
    <border>
      <left/>
      <right style="thick">
        <color theme="0" tint="-0.14999847407452621"/>
      </right>
      <top/>
      <bottom/>
      <diagonal/>
    </border>
    <border>
      <left/>
      <right/>
      <top style="thick">
        <color theme="0" tint="-0.14999847407452621"/>
      </top>
      <bottom/>
      <diagonal/>
    </border>
    <border>
      <left/>
      <right style="thick">
        <color auto="1"/>
      </right>
      <top/>
      <bottom/>
      <diagonal/>
    </border>
    <border>
      <left style="thick">
        <color auto="1"/>
      </left>
      <right style="thick">
        <color auto="1"/>
      </right>
      <top/>
      <bottom/>
      <diagonal/>
    </border>
    <border>
      <left style="thick">
        <color auto="1"/>
      </left>
      <right style="thick">
        <color auto="1"/>
      </right>
      <top/>
      <bottom style="thick">
        <color auto="1"/>
      </bottom>
      <diagonal/>
    </border>
    <border>
      <left style="thick">
        <color auto="1"/>
      </left>
      <right style="thick">
        <color auto="1"/>
      </right>
      <top style="thick">
        <color auto="1"/>
      </top>
      <bottom style="thick">
        <color auto="1"/>
      </bottom>
      <diagonal/>
    </border>
    <border>
      <left/>
      <right style="thin">
        <color auto="1"/>
      </right>
      <top/>
      <bottom style="thick">
        <color auto="1"/>
      </bottom>
      <diagonal/>
    </border>
    <border>
      <left/>
      <right style="thin">
        <color auto="1"/>
      </right>
      <top/>
      <bottom/>
      <diagonal/>
    </border>
    <border>
      <left style="thick">
        <color auto="1"/>
      </left>
      <right style="thin">
        <color auto="1"/>
      </right>
      <top style="thick">
        <color auto="1"/>
      </top>
      <bottom style="thick">
        <color auto="1"/>
      </bottom>
      <diagonal/>
    </border>
    <border>
      <left style="thick">
        <color auto="1"/>
      </left>
      <right style="thin">
        <color auto="1"/>
      </right>
      <top/>
      <bottom style="thick">
        <color auto="1"/>
      </bottom>
      <diagonal/>
    </border>
    <border>
      <left style="thick">
        <color auto="1"/>
      </left>
      <right style="thin">
        <color auto="1"/>
      </right>
      <top/>
      <bottom/>
      <diagonal/>
    </border>
    <border>
      <left style="thin">
        <color auto="1"/>
      </left>
      <right style="thin">
        <color auto="1"/>
      </right>
      <top/>
      <bottom style="thick">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bottom style="dotted">
        <color auto="1"/>
      </bottom>
      <diagonal/>
    </border>
    <border>
      <left style="thick">
        <color auto="1"/>
      </left>
      <right style="thin">
        <color auto="1"/>
      </right>
      <top/>
      <bottom style="dotted">
        <color auto="1"/>
      </bottom>
      <diagonal/>
    </border>
    <border>
      <left style="thick">
        <color auto="1"/>
      </left>
      <right style="thick">
        <color auto="1"/>
      </right>
      <top style="dotted">
        <color auto="1"/>
      </top>
      <bottom style="dotted">
        <color auto="1"/>
      </bottom>
      <diagonal/>
    </border>
    <border>
      <left style="thick">
        <color auto="1"/>
      </left>
      <right style="thin">
        <color auto="1"/>
      </right>
      <top style="dotted">
        <color auto="1"/>
      </top>
      <bottom style="dotted">
        <color auto="1"/>
      </bottom>
      <diagonal/>
    </border>
    <border>
      <left style="thin">
        <color auto="1"/>
      </left>
      <right style="thin">
        <color auto="1"/>
      </right>
      <top style="dotted">
        <color auto="1"/>
      </top>
      <bottom style="dotted">
        <color auto="1"/>
      </bottom>
      <diagonal/>
    </border>
    <border>
      <left style="thin">
        <color auto="1"/>
      </left>
      <right style="dotted">
        <color auto="1"/>
      </right>
      <top style="dotted">
        <color auto="1"/>
      </top>
      <bottom style="dotted">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right/>
      <top style="thin">
        <color auto="1"/>
      </top>
      <bottom style="double">
        <color auto="1"/>
      </bottom>
      <diagonal/>
    </border>
    <border>
      <left style="thin">
        <color auto="1"/>
      </left>
      <right style="thin">
        <color auto="1"/>
      </right>
      <top style="thin">
        <color auto="1"/>
      </top>
      <bottom style="double">
        <color auto="1"/>
      </bottom>
      <diagonal/>
    </border>
    <border>
      <left/>
      <right style="thick">
        <color auto="1"/>
      </right>
      <top/>
      <bottom style="dotted">
        <color auto="1"/>
      </bottom>
      <diagonal/>
    </border>
    <border>
      <left/>
      <right style="thick">
        <color auto="1"/>
      </right>
      <top style="dotted">
        <color auto="1"/>
      </top>
      <bottom style="dotted">
        <color auto="1"/>
      </bottom>
      <diagonal/>
    </border>
    <border>
      <left style="thin">
        <color rgb="FF7030A0"/>
      </left>
      <right style="thin">
        <color rgb="FF7030A0"/>
      </right>
      <top style="thin">
        <color rgb="FF7030A0"/>
      </top>
      <bottom style="thin">
        <color rgb="FF7030A0"/>
      </bottom>
      <diagonal/>
    </border>
    <border>
      <left style="thick">
        <color rgb="FF7030A0"/>
      </left>
      <right style="thick">
        <color rgb="FF7030A0"/>
      </right>
      <top style="thick">
        <color rgb="FF7030A0"/>
      </top>
      <bottom style="thick">
        <color rgb="FF7030A0"/>
      </bottom>
      <diagonal/>
    </border>
    <border>
      <left style="thin">
        <color rgb="FFFF0000"/>
      </left>
      <right/>
      <top style="thin">
        <color rgb="FFFF0000"/>
      </top>
      <bottom/>
      <diagonal/>
    </border>
    <border>
      <left style="thin">
        <color rgb="FFFF0000"/>
      </left>
      <right style="thin">
        <color rgb="FFFF0000"/>
      </right>
      <top style="thin">
        <color rgb="FFFF0000"/>
      </top>
      <bottom style="thin">
        <color rgb="FFFF0000"/>
      </bottom>
      <diagonal/>
    </border>
    <border>
      <left style="thick">
        <color theme="0" tint="-0.14999847407452621"/>
      </left>
      <right style="thin">
        <color rgb="FFFF0000"/>
      </right>
      <top style="thick">
        <color theme="0" tint="-0.14999847407452621"/>
      </top>
      <bottom style="thick">
        <color theme="0" tint="-0.14999847407452621"/>
      </bottom>
      <diagonal/>
    </border>
    <border>
      <left/>
      <right/>
      <top style="thin">
        <color rgb="FFFF0000"/>
      </top>
      <bottom/>
      <diagonal/>
    </border>
    <border>
      <left style="thin">
        <color rgb="FFFFC000"/>
      </left>
      <right style="thin">
        <color rgb="FFFFC000"/>
      </right>
      <top style="thin">
        <color rgb="FFFFC000"/>
      </top>
      <bottom style="thin">
        <color rgb="FFFFC000"/>
      </bottom>
      <diagonal/>
    </border>
    <border>
      <left style="thin">
        <color rgb="FFFFC000"/>
      </left>
      <right/>
      <top style="thin">
        <color rgb="FFFFC000"/>
      </top>
      <bottom/>
      <diagonal/>
    </border>
    <border>
      <left style="thin">
        <color rgb="FFFFC000"/>
      </left>
      <right style="thin">
        <color rgb="FFFFC000"/>
      </right>
      <top style="thin">
        <color rgb="FFFFC000"/>
      </top>
      <bottom/>
      <diagonal/>
    </border>
    <border>
      <left style="thick">
        <color theme="0" tint="-0.14999847407452621"/>
      </left>
      <right style="thick">
        <color theme="0" tint="-0.14999847407452621"/>
      </right>
      <top style="thin">
        <color rgb="FFFFC000"/>
      </top>
      <bottom style="thick">
        <color theme="0" tint="-0.14999847407452621"/>
      </bottom>
      <diagonal/>
    </border>
    <border>
      <left style="thick">
        <color theme="0" tint="-0.14999847407452621"/>
      </left>
      <right/>
      <top style="thin">
        <color rgb="FFFFC000"/>
      </top>
      <bottom/>
      <diagonal/>
    </border>
    <border>
      <left/>
      <right/>
      <top style="thin">
        <color rgb="FFFFC000"/>
      </top>
      <bottom/>
      <diagonal/>
    </border>
    <border>
      <left style="thin">
        <color rgb="FFFFC000"/>
      </left>
      <right style="thick">
        <color theme="0" tint="-0.14999847407452621"/>
      </right>
      <top/>
      <bottom/>
      <diagonal/>
    </border>
    <border>
      <left/>
      <right/>
      <top style="thick">
        <color theme="0" tint="-0.14999847407452621"/>
      </top>
      <bottom style="thin">
        <color rgb="FF7030A0"/>
      </bottom>
      <diagonal/>
    </border>
    <border>
      <left style="thin">
        <color rgb="FFFFC000"/>
      </left>
      <right/>
      <top/>
      <bottom/>
      <diagonal/>
    </border>
    <border>
      <left style="thin">
        <color rgb="FF7030A0"/>
      </left>
      <right/>
      <top style="thin">
        <color rgb="FF7030A0"/>
      </top>
      <bottom/>
      <diagonal/>
    </border>
    <border>
      <left style="thick">
        <color theme="0" tint="-0.14999847407452621"/>
      </left>
      <right style="thick">
        <color theme="0" tint="-0.14999847407452621"/>
      </right>
      <top/>
      <bottom style="thick">
        <color theme="0" tint="-0.14999847407452621"/>
      </bottom>
      <diagonal/>
    </border>
    <border>
      <left style="thin">
        <color rgb="FF7030A0"/>
      </left>
      <right style="thin">
        <color rgb="FF7030A0"/>
      </right>
      <top style="thin">
        <color rgb="FF7030A0"/>
      </top>
      <bottom/>
      <diagonal/>
    </border>
    <border>
      <left style="thin">
        <color rgb="FF7030A0"/>
      </left>
      <right/>
      <top/>
      <bottom style="thin">
        <color rgb="FF7030A0"/>
      </bottom>
      <diagonal/>
    </border>
    <border>
      <left style="thin">
        <color rgb="FF7030A0"/>
      </left>
      <right style="thin">
        <color rgb="FF7030A0"/>
      </right>
      <top/>
      <bottom style="thin">
        <color rgb="FF7030A0"/>
      </bottom>
      <diagonal/>
    </border>
    <border>
      <left style="thin">
        <color rgb="FF7030A0"/>
      </left>
      <right/>
      <top style="thin">
        <color rgb="FF7030A0"/>
      </top>
      <bottom style="thin">
        <color rgb="FF7030A0"/>
      </bottom>
      <diagonal/>
    </border>
    <border>
      <left style="thin">
        <color rgb="FFFF0000"/>
      </left>
      <right style="thin">
        <color rgb="FFFF0000"/>
      </right>
      <top/>
      <bottom style="thin">
        <color rgb="FFFF0000"/>
      </bottom>
      <diagonal/>
    </border>
    <border>
      <left/>
      <right style="thin">
        <color rgb="FFFF0000"/>
      </right>
      <top/>
      <bottom style="thin">
        <color rgb="FFFF0000"/>
      </bottom>
      <diagonal/>
    </border>
    <border>
      <left style="thin">
        <color rgb="FFFF0000"/>
      </left>
      <right/>
      <top style="thin">
        <color rgb="FFFF0000"/>
      </top>
      <bottom style="thin">
        <color rgb="FFFF0000"/>
      </bottom>
      <diagonal/>
    </border>
    <border>
      <left style="thin">
        <color rgb="FF006600"/>
      </left>
      <right style="thin">
        <color rgb="FF006600"/>
      </right>
      <top style="thin">
        <color rgb="FF006600"/>
      </top>
      <bottom style="thin">
        <color rgb="FF006600"/>
      </bottom>
      <diagonal/>
    </border>
    <border>
      <left/>
      <right style="thin">
        <color rgb="FF006600"/>
      </right>
      <top style="thin">
        <color rgb="FF006600"/>
      </top>
      <bottom style="thin">
        <color rgb="FF006600"/>
      </bottom>
      <diagonal/>
    </border>
    <border>
      <left style="thin">
        <color rgb="FF006600"/>
      </left>
      <right/>
      <top style="thin">
        <color rgb="FF006600"/>
      </top>
      <bottom style="thin">
        <color rgb="FF006600"/>
      </bottom>
      <diagonal/>
    </border>
    <border>
      <left style="thin">
        <color rgb="FF006600"/>
      </left>
      <right style="thin">
        <color rgb="FF006600"/>
      </right>
      <top style="thin">
        <color rgb="FF006600"/>
      </top>
      <bottom/>
      <diagonal/>
    </border>
    <border>
      <left/>
      <right/>
      <top style="thin">
        <color rgb="FF006600"/>
      </top>
      <bottom/>
      <diagonal/>
    </border>
    <border>
      <left style="thick">
        <color rgb="FF9A6700"/>
      </left>
      <right/>
      <top style="thin">
        <color rgb="FF006600"/>
      </top>
      <bottom/>
      <diagonal/>
    </border>
    <border>
      <left/>
      <right/>
      <top/>
      <bottom style="thin">
        <color rgb="FF006600"/>
      </bottom>
      <diagonal/>
    </border>
    <border>
      <left style="thin">
        <color auto="1"/>
      </left>
      <right style="thin">
        <color auto="1"/>
      </right>
      <top style="thin">
        <color auto="1"/>
      </top>
      <bottom style="medium">
        <color auto="1"/>
      </bottom>
      <diagonal/>
    </border>
    <border>
      <left style="thick">
        <color auto="1"/>
      </left>
      <right style="medium">
        <color auto="1"/>
      </right>
      <top style="medium">
        <color auto="1"/>
      </top>
      <bottom style="medium">
        <color auto="1"/>
      </bottom>
      <diagonal/>
    </border>
    <border>
      <left style="thick">
        <color theme="0" tint="-0.14999847407452621"/>
      </left>
      <right/>
      <top/>
      <bottom style="thick">
        <color theme="0" tint="-0.14999847407452621"/>
      </bottom>
      <diagonal/>
    </border>
    <border>
      <left/>
      <right/>
      <top/>
      <bottom style="thick">
        <color theme="0" tint="-0.14999847407452621"/>
      </bottom>
      <diagonal/>
    </border>
    <border>
      <left/>
      <right style="thick">
        <color theme="0" tint="-0.14999847407452621"/>
      </right>
      <top/>
      <bottom style="thick">
        <color theme="0" tint="-0.14999847407452621"/>
      </bottom>
      <diagonal/>
    </border>
    <border>
      <left style="thin">
        <color theme="0"/>
      </left>
      <right/>
      <top/>
      <bottom/>
      <diagonal/>
    </border>
    <border>
      <left style="thin">
        <color theme="0"/>
      </left>
      <right style="thin">
        <color theme="0"/>
      </right>
      <top/>
      <bottom/>
      <diagonal/>
    </border>
    <border>
      <left style="thin">
        <color theme="0"/>
      </left>
      <right style="thin">
        <color theme="0"/>
      </right>
      <top style="thin">
        <color theme="0"/>
      </top>
      <bottom style="thin">
        <color theme="0"/>
      </bottom>
      <diagonal/>
    </border>
    <border>
      <left style="thin">
        <color auto="1"/>
      </left>
      <right/>
      <top/>
      <bottom style="thin">
        <color auto="1"/>
      </bottom>
      <diagonal/>
    </border>
    <border>
      <left/>
      <right style="thin">
        <color auto="1"/>
      </right>
      <top/>
      <bottom style="thin">
        <color auto="1"/>
      </bottom>
      <diagonal/>
    </border>
    <border>
      <left style="thin">
        <color theme="0"/>
      </left>
      <right style="thin">
        <color theme="0"/>
      </right>
      <top/>
      <bottom style="thin">
        <color theme="0"/>
      </bottom>
      <diagonal/>
    </border>
    <border>
      <left style="medium">
        <color auto="1"/>
      </left>
      <right style="medium">
        <color theme="0"/>
      </right>
      <top style="medium">
        <color auto="1"/>
      </top>
      <bottom/>
      <diagonal/>
    </border>
    <border>
      <left style="medium">
        <color theme="0"/>
      </left>
      <right style="medium">
        <color auto="1"/>
      </right>
      <top style="medium">
        <color auto="1"/>
      </top>
      <bottom/>
      <diagonal/>
    </border>
    <border>
      <left style="medium">
        <color auto="1"/>
      </left>
      <right style="medium">
        <color theme="0"/>
      </right>
      <top/>
      <bottom/>
      <diagonal/>
    </border>
    <border>
      <left style="medium">
        <color theme="0"/>
      </left>
      <right style="medium">
        <color auto="1"/>
      </right>
      <top/>
      <bottom style="medium">
        <color auto="1"/>
      </bottom>
      <diagonal/>
    </border>
    <border>
      <left style="thin">
        <color auto="1"/>
      </left>
      <right style="thin">
        <color theme="0"/>
      </right>
      <top style="thin">
        <color auto="1"/>
      </top>
      <bottom style="thin">
        <color auto="1"/>
      </bottom>
      <diagonal/>
    </border>
    <border>
      <left style="thin">
        <color theme="0"/>
      </left>
      <right style="thin">
        <color auto="1"/>
      </right>
      <top style="thin">
        <color auto="1"/>
      </top>
      <bottom style="thin">
        <color auto="1"/>
      </bottom>
      <diagonal/>
    </border>
  </borders>
  <cellStyleXfs count="7">
    <xf numFmtId="0" fontId="0" fillId="0" borderId="0"/>
    <xf numFmtId="167" fontId="1" fillId="0" borderId="0" applyFont="0" applyFill="0" applyBorder="0" applyAlignment="0" applyProtection="0"/>
    <xf numFmtId="9" fontId="1" fillId="0" borderId="0" applyFont="0" applyFill="0" applyBorder="0" applyAlignment="0" applyProtection="0"/>
    <xf numFmtId="0" fontId="10" fillId="0" borderId="0" applyNumberFormat="0" applyFill="0" applyBorder="0" applyProtection="0">
      <alignment vertical="top"/>
    </xf>
    <xf numFmtId="165" fontId="1" fillId="0" borderId="0" applyFon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cellStyleXfs>
  <cellXfs count="186">
    <xf numFmtId="0" fontId="0" fillId="0" borderId="0" xfId="0"/>
    <xf numFmtId="0" fontId="3" fillId="0" borderId="0" xfId="0" applyFont="1"/>
    <xf numFmtId="0" fontId="5" fillId="0" borderId="0" xfId="0" applyFont="1"/>
    <xf numFmtId="0" fontId="6" fillId="0" borderId="0" xfId="0" applyFont="1" applyAlignment="1">
      <alignment horizontal="left"/>
    </xf>
    <xf numFmtId="0" fontId="8" fillId="0" borderId="0" xfId="0" applyFont="1"/>
    <xf numFmtId="0" fontId="6" fillId="0" borderId="0" xfId="0" applyFont="1" applyAlignment="1"/>
    <xf numFmtId="168" fontId="8" fillId="0" borderId="0" xfId="1" applyNumberFormat="1" applyFont="1" applyAlignment="1">
      <alignment horizontal="center"/>
    </xf>
    <xf numFmtId="9" fontId="8" fillId="0" borderId="0" xfId="2" applyFont="1" applyBorder="1"/>
    <xf numFmtId="0" fontId="3" fillId="0" borderId="0" xfId="0" applyFont="1" applyBorder="1"/>
    <xf numFmtId="0" fontId="0" fillId="0" borderId="0" xfId="0" applyBorder="1"/>
    <xf numFmtId="0" fontId="0" fillId="0" borderId="2" xfId="0" applyBorder="1"/>
    <xf numFmtId="0" fontId="11" fillId="0" borderId="0" xfId="3" applyNumberFormat="1" applyFont="1" applyAlignment="1"/>
    <xf numFmtId="0" fontId="10" fillId="0" borderId="0" xfId="3" applyAlignment="1"/>
    <xf numFmtId="0" fontId="12" fillId="0" borderId="4" xfId="3" applyNumberFormat="1" applyFont="1" applyFill="1" applyBorder="1" applyAlignment="1">
      <alignment wrapText="1"/>
    </xf>
    <xf numFmtId="0" fontId="12" fillId="0" borderId="3" xfId="3" applyNumberFormat="1" applyFont="1" applyFill="1" applyBorder="1" applyAlignment="1">
      <alignment wrapText="1"/>
    </xf>
    <xf numFmtId="0" fontId="12" fillId="0" borderId="5" xfId="3" applyNumberFormat="1" applyFont="1" applyFill="1" applyBorder="1" applyAlignment="1">
      <alignment wrapText="1"/>
    </xf>
    <xf numFmtId="0" fontId="12" fillId="0" borderId="3" xfId="3" applyNumberFormat="1" applyFont="1" applyFill="1" applyBorder="1" applyAlignment="1">
      <alignment horizontal="center" wrapText="1"/>
    </xf>
    <xf numFmtId="0" fontId="12" fillId="0" borderId="6" xfId="3" applyNumberFormat="1" applyFont="1" applyFill="1" applyBorder="1" applyAlignment="1">
      <alignment wrapText="1"/>
    </xf>
    <xf numFmtId="169" fontId="12" fillId="0" borderId="3" xfId="3" applyNumberFormat="1" applyFont="1" applyFill="1" applyBorder="1" applyAlignment="1">
      <alignment wrapText="1"/>
    </xf>
    <xf numFmtId="0" fontId="13" fillId="0" borderId="6" xfId="3" applyNumberFormat="1" applyFont="1" applyFill="1" applyBorder="1" applyAlignment="1"/>
    <xf numFmtId="0" fontId="12" fillId="0" borderId="7" xfId="3" applyNumberFormat="1" applyFont="1" applyFill="1" applyBorder="1" applyAlignment="1">
      <alignment wrapText="1"/>
    </xf>
    <xf numFmtId="0" fontId="12" fillId="0" borderId="8" xfId="3" applyNumberFormat="1" applyFont="1" applyFill="1" applyBorder="1" applyAlignment="1">
      <alignment wrapText="1"/>
    </xf>
    <xf numFmtId="0" fontId="12" fillId="0" borderId="0" xfId="3" applyNumberFormat="1" applyFont="1" applyFill="1" applyBorder="1" applyAlignment="1">
      <alignment wrapText="1"/>
    </xf>
    <xf numFmtId="0" fontId="12" fillId="0" borderId="8" xfId="3" applyNumberFormat="1" applyFont="1" applyFill="1" applyBorder="1" applyAlignment="1">
      <alignment horizontal="center" wrapText="1"/>
    </xf>
    <xf numFmtId="0" fontId="12" fillId="0" borderId="9" xfId="3" applyNumberFormat="1" applyFont="1" applyFill="1" applyBorder="1" applyAlignment="1">
      <alignment wrapText="1"/>
    </xf>
    <xf numFmtId="0" fontId="13" fillId="0" borderId="9" xfId="3" applyNumberFormat="1" applyFont="1" applyFill="1" applyBorder="1" applyAlignment="1"/>
    <xf numFmtId="168" fontId="12" fillId="0" borderId="3" xfId="3" applyNumberFormat="1" applyFont="1" applyFill="1" applyBorder="1" applyAlignment="1">
      <alignment wrapText="1"/>
    </xf>
    <xf numFmtId="168" fontId="12" fillId="0" borderId="8" xfId="3" applyNumberFormat="1" applyFont="1" applyFill="1" applyBorder="1" applyAlignment="1">
      <alignment wrapText="1"/>
    </xf>
    <xf numFmtId="0" fontId="7" fillId="3" borderId="12" xfId="0" applyFont="1" applyFill="1" applyBorder="1" applyAlignment="1">
      <alignment vertical="center" wrapText="1"/>
    </xf>
    <xf numFmtId="0" fontId="7" fillId="3" borderId="11" xfId="0" applyFont="1" applyFill="1" applyBorder="1" applyAlignment="1">
      <alignment vertical="center" wrapText="1"/>
    </xf>
    <xf numFmtId="0" fontId="7" fillId="3" borderId="16" xfId="0" applyFont="1" applyFill="1" applyBorder="1" applyAlignment="1">
      <alignment vertical="center"/>
    </xf>
    <xf numFmtId="0" fontId="0" fillId="0" borderId="15" xfId="0" applyBorder="1" applyAlignment="1">
      <alignment vertical="top" wrapText="1"/>
    </xf>
    <xf numFmtId="0" fontId="5" fillId="0" borderId="22" xfId="0" applyFont="1" applyBorder="1" applyAlignment="1">
      <alignment horizontal="left" vertical="top" wrapText="1"/>
    </xf>
    <xf numFmtId="164" fontId="18" fillId="0" borderId="22" xfId="0" applyNumberFormat="1" applyFont="1" applyBorder="1" applyAlignment="1">
      <alignment horizontal="center" vertical="center"/>
    </xf>
    <xf numFmtId="164" fontId="18" fillId="0" borderId="0" xfId="0" applyNumberFormat="1" applyFont="1" applyBorder="1" applyAlignment="1">
      <alignment horizontal="center" vertical="center"/>
    </xf>
    <xf numFmtId="168" fontId="18" fillId="0" borderId="19" xfId="0" applyNumberFormat="1" applyFont="1" applyBorder="1"/>
    <xf numFmtId="168" fontId="18" fillId="0" borderId="21" xfId="0" applyNumberFormat="1" applyFont="1" applyBorder="1"/>
    <xf numFmtId="168" fontId="18" fillId="0" borderId="13" xfId="0" applyNumberFormat="1" applyFont="1" applyBorder="1"/>
    <xf numFmtId="168" fontId="18" fillId="0" borderId="18" xfId="0" applyNumberFormat="1" applyFont="1" applyBorder="1"/>
    <xf numFmtId="168" fontId="18" fillId="0" borderId="20" xfId="0" applyNumberFormat="1" applyFont="1" applyBorder="1"/>
    <xf numFmtId="168" fontId="18" fillId="0" borderId="24" xfId="0" applyNumberFormat="1" applyFont="1" applyBorder="1"/>
    <xf numFmtId="168" fontId="18" fillId="0" borderId="23" xfId="0" applyNumberFormat="1" applyFont="1" applyBorder="1"/>
    <xf numFmtId="0" fontId="0" fillId="0" borderId="0" xfId="0" applyBorder="1" applyAlignment="1">
      <alignment vertical="top" wrapText="1"/>
    </xf>
    <xf numFmtId="168" fontId="18" fillId="0" borderId="25" xfId="0" applyNumberFormat="1" applyFont="1" applyBorder="1"/>
    <xf numFmtId="168" fontId="18" fillId="0" borderId="26" xfId="0" applyNumberFormat="1" applyFont="1" applyBorder="1"/>
    <xf numFmtId="168" fontId="18" fillId="0" borderId="27" xfId="0" applyNumberFormat="1" applyFont="1" applyBorder="1"/>
    <xf numFmtId="168" fontId="18" fillId="0" borderId="28" xfId="0" applyNumberFormat="1" applyFont="1" applyBorder="1"/>
    <xf numFmtId="0" fontId="5" fillId="0" borderId="29" xfId="0" applyFont="1" applyBorder="1" applyAlignment="1">
      <alignment horizontal="left" vertical="top" wrapText="1"/>
    </xf>
    <xf numFmtId="164" fontId="18" fillId="0" borderId="29" xfId="0" applyNumberFormat="1" applyFont="1" applyBorder="1" applyAlignment="1">
      <alignment horizontal="center" vertical="center"/>
    </xf>
    <xf numFmtId="0" fontId="18" fillId="0" borderId="29" xfId="0" applyNumberFormat="1" applyFont="1" applyBorder="1" applyAlignment="1">
      <alignment horizontal="center" vertical="center"/>
    </xf>
    <xf numFmtId="0" fontId="0" fillId="0" borderId="1" xfId="0" applyBorder="1"/>
    <xf numFmtId="0" fontId="5" fillId="0" borderId="31" xfId="0" applyFont="1" applyBorder="1" applyAlignment="1">
      <alignment horizontal="left" vertical="top" wrapText="1"/>
    </xf>
    <xf numFmtId="0" fontId="20" fillId="0" borderId="0" xfId="0" applyFont="1" applyAlignment="1">
      <alignment horizontal="center" vertical="center"/>
    </xf>
    <xf numFmtId="0" fontId="21" fillId="0" borderId="17" xfId="0" applyFont="1" applyBorder="1" applyAlignment="1">
      <alignment vertical="top" wrapText="1"/>
    </xf>
    <xf numFmtId="0" fontId="4" fillId="0" borderId="0" xfId="0" applyFont="1"/>
    <xf numFmtId="0" fontId="4" fillId="0" borderId="22" xfId="0" applyFont="1" applyBorder="1"/>
    <xf numFmtId="165" fontId="4" fillId="0" borderId="22" xfId="4" applyFont="1" applyBorder="1"/>
    <xf numFmtId="165" fontId="4" fillId="0" borderId="0" xfId="4" applyFont="1"/>
    <xf numFmtId="0" fontId="8" fillId="0" borderId="32" xfId="0" applyFont="1" applyBorder="1"/>
    <xf numFmtId="0" fontId="22" fillId="0" borderId="0" xfId="0" applyFont="1" applyAlignment="1"/>
    <xf numFmtId="167" fontId="0" fillId="0" borderId="0" xfId="1" applyFont="1"/>
    <xf numFmtId="168" fontId="4" fillId="0" borderId="0" xfId="1" applyNumberFormat="1" applyFont="1"/>
    <xf numFmtId="0" fontId="0" fillId="0" borderId="0" xfId="0" applyAlignment="1">
      <alignment horizontal="center"/>
    </xf>
    <xf numFmtId="0" fontId="25" fillId="6" borderId="0" xfId="0" applyFont="1" applyFill="1" applyAlignment="1">
      <alignment horizontal="left" vertical="center"/>
    </xf>
    <xf numFmtId="0" fontId="8" fillId="0" borderId="0" xfId="0" applyFont="1" applyAlignment="1">
      <alignment horizontal="right" vertical="center"/>
    </xf>
    <xf numFmtId="165" fontId="3" fillId="0" borderId="0" xfId="4" applyFont="1"/>
    <xf numFmtId="165" fontId="3" fillId="0" borderId="0" xfId="4" applyFont="1" applyAlignment="1">
      <alignment vertical="center"/>
    </xf>
    <xf numFmtId="0" fontId="27" fillId="0" borderId="0" xfId="0" applyFont="1" applyFill="1" applyAlignment="1">
      <alignment horizontal="right"/>
    </xf>
    <xf numFmtId="0" fontId="2" fillId="0" borderId="0" xfId="0" applyFont="1"/>
    <xf numFmtId="165" fontId="28" fillId="0" borderId="21" xfId="4" applyFont="1" applyBorder="1"/>
    <xf numFmtId="165" fontId="28" fillId="0" borderId="0" xfId="4" applyFont="1"/>
    <xf numFmtId="0" fontId="28" fillId="0" borderId="0" xfId="0" applyFont="1"/>
    <xf numFmtId="168" fontId="18" fillId="0" borderId="11" xfId="0" applyNumberFormat="1" applyFont="1" applyBorder="1"/>
    <xf numFmtId="168" fontId="18" fillId="0" borderId="34" xfId="0" applyNumberFormat="1" applyFont="1" applyBorder="1"/>
    <xf numFmtId="168" fontId="18" fillId="0" borderId="35" xfId="0" applyNumberFormat="1" applyFont="1" applyBorder="1"/>
    <xf numFmtId="0" fontId="9" fillId="5" borderId="0" xfId="0" applyFont="1" applyFill="1" applyAlignment="1">
      <alignment vertical="center"/>
    </xf>
    <xf numFmtId="0" fontId="3" fillId="0" borderId="37" xfId="4" applyNumberFormat="1" applyFont="1" applyBorder="1"/>
    <xf numFmtId="9" fontId="8" fillId="0" borderId="37" xfId="2" applyFont="1" applyBorder="1"/>
    <xf numFmtId="0" fontId="15" fillId="5" borderId="4" xfId="3" applyNumberFormat="1" applyFont="1" applyFill="1" applyBorder="1" applyAlignment="1">
      <alignment vertical="center" wrapText="1"/>
    </xf>
    <xf numFmtId="0" fontId="14" fillId="0" borderId="38" xfId="3" applyNumberFormat="1" applyFont="1" applyFill="1" applyBorder="1" applyAlignment="1">
      <alignment vertical="center" wrapText="1"/>
    </xf>
    <xf numFmtId="0" fontId="15" fillId="4" borderId="40" xfId="3" applyNumberFormat="1" applyFont="1" applyFill="1" applyBorder="1" applyAlignment="1">
      <alignment vertical="center" wrapText="1"/>
    </xf>
    <xf numFmtId="0" fontId="11" fillId="0" borderId="41" xfId="3" applyNumberFormat="1" applyFont="1" applyBorder="1" applyAlignment="1"/>
    <xf numFmtId="168" fontId="16" fillId="9" borderId="39" xfId="1" applyNumberFormat="1" applyFont="1" applyFill="1" applyBorder="1" applyAlignment="1">
      <alignment horizontal="center" vertical="center" wrapText="1"/>
    </xf>
    <xf numFmtId="0" fontId="14" fillId="0" borderId="42" xfId="3" applyNumberFormat="1" applyFont="1" applyFill="1" applyBorder="1" applyAlignment="1">
      <alignment vertical="center" wrapText="1"/>
    </xf>
    <xf numFmtId="0" fontId="14" fillId="0" borderId="44" xfId="3" applyNumberFormat="1" applyFont="1" applyFill="1" applyBorder="1" applyAlignment="1">
      <alignment vertical="center" wrapText="1"/>
    </xf>
    <xf numFmtId="0" fontId="14" fillId="0" borderId="43" xfId="3" applyNumberFormat="1" applyFont="1" applyFill="1" applyBorder="1" applyAlignment="1">
      <alignment vertical="center" wrapText="1"/>
    </xf>
    <xf numFmtId="0" fontId="12" fillId="0" borderId="45" xfId="3" applyNumberFormat="1" applyFont="1" applyFill="1" applyBorder="1" applyAlignment="1">
      <alignment wrapText="1"/>
    </xf>
    <xf numFmtId="0" fontId="12" fillId="0" borderId="46" xfId="3" applyNumberFormat="1" applyFont="1" applyFill="1" applyBorder="1" applyAlignment="1">
      <alignment wrapText="1"/>
    </xf>
    <xf numFmtId="0" fontId="11" fillId="0" borderId="47" xfId="3" applyNumberFormat="1" applyFont="1" applyBorder="1" applyAlignment="1"/>
    <xf numFmtId="168" fontId="16" fillId="7" borderId="43" xfId="1" applyNumberFormat="1" applyFont="1" applyFill="1" applyBorder="1" applyAlignment="1">
      <alignment horizontal="center" vertical="center" wrapText="1"/>
    </xf>
    <xf numFmtId="0" fontId="11" fillId="0" borderId="48" xfId="3" applyNumberFormat="1" applyFont="1" applyBorder="1" applyAlignment="1"/>
    <xf numFmtId="0" fontId="11" fillId="0" borderId="49" xfId="3" applyNumberFormat="1" applyFont="1" applyBorder="1" applyAlignment="1"/>
    <xf numFmtId="0" fontId="11" fillId="0" borderId="50" xfId="3" applyNumberFormat="1" applyFont="1" applyBorder="1" applyAlignment="1"/>
    <xf numFmtId="0" fontId="14" fillId="0" borderId="51" xfId="3" applyNumberFormat="1" applyFont="1" applyFill="1" applyBorder="1" applyAlignment="1">
      <alignment vertical="center" wrapText="1"/>
    </xf>
    <xf numFmtId="0" fontId="12" fillId="0" borderId="52" xfId="3" applyNumberFormat="1" applyFont="1" applyFill="1" applyBorder="1" applyAlignment="1">
      <alignment wrapText="1"/>
    </xf>
    <xf numFmtId="0" fontId="14" fillId="0" borderId="54" xfId="3" applyNumberFormat="1" applyFont="1" applyFill="1" applyBorder="1" applyAlignment="1">
      <alignment vertical="center" wrapText="1"/>
    </xf>
    <xf numFmtId="0" fontId="14" fillId="0" borderId="56" xfId="3" applyNumberFormat="1" applyFont="1" applyFill="1" applyBorder="1" applyAlignment="1">
      <alignment vertical="center" wrapText="1"/>
    </xf>
    <xf numFmtId="168" fontId="16" fillId="8" borderId="36" xfId="1" applyNumberFormat="1" applyFont="1" applyFill="1" applyBorder="1" applyAlignment="1">
      <alignment horizontal="center" vertical="center" wrapText="1"/>
    </xf>
    <xf numFmtId="0" fontId="11" fillId="0" borderId="0" xfId="3" applyNumberFormat="1" applyFont="1" applyBorder="1" applyAlignment="1"/>
    <xf numFmtId="0" fontId="14" fillId="0" borderId="57" xfId="3" applyNumberFormat="1" applyFont="1" applyFill="1" applyBorder="1" applyAlignment="1">
      <alignment vertical="center" wrapText="1"/>
    </xf>
    <xf numFmtId="0" fontId="14" fillId="0" borderId="59" xfId="3" applyNumberFormat="1" applyFont="1" applyFill="1" applyBorder="1" applyAlignment="1">
      <alignment vertical="center" wrapText="1"/>
    </xf>
    <xf numFmtId="168" fontId="0" fillId="0" borderId="0" xfId="0" applyNumberFormat="1"/>
    <xf numFmtId="0" fontId="8" fillId="0" borderId="16" xfId="0" applyFont="1" applyBorder="1" applyAlignment="1">
      <alignment horizontal="right" vertical="center"/>
    </xf>
    <xf numFmtId="0" fontId="8" fillId="0" borderId="60" xfId="0" applyFont="1" applyBorder="1" applyAlignment="1">
      <alignment horizontal="right" vertical="center" wrapText="1"/>
    </xf>
    <xf numFmtId="0" fontId="8" fillId="0" borderId="62" xfId="0" applyFont="1" applyBorder="1" applyAlignment="1">
      <alignment horizontal="right" vertical="center" wrapText="1"/>
    </xf>
    <xf numFmtId="165" fontId="23" fillId="0" borderId="60" xfId="0" applyNumberFormat="1" applyFont="1" applyFill="1" applyBorder="1" applyAlignment="1">
      <alignment horizontal="right"/>
    </xf>
    <xf numFmtId="165" fontId="23" fillId="0" borderId="65" xfId="0" applyNumberFormat="1" applyFont="1" applyFill="1" applyBorder="1" applyAlignment="1">
      <alignment horizontal="right"/>
    </xf>
    <xf numFmtId="0" fontId="28" fillId="0" borderId="64" xfId="0" applyFont="1" applyBorder="1"/>
    <xf numFmtId="165" fontId="23" fillId="0" borderId="63" xfId="0" applyNumberFormat="1" applyFont="1" applyFill="1" applyBorder="1" applyAlignment="1">
      <alignment horizontal="right"/>
    </xf>
    <xf numFmtId="0" fontId="28" fillId="0" borderId="66" xfId="0" applyFont="1" applyBorder="1"/>
    <xf numFmtId="0" fontId="11" fillId="0" borderId="0" xfId="3" applyNumberFormat="1" applyFont="1" applyFill="1" applyAlignment="1"/>
    <xf numFmtId="168" fontId="18" fillId="10" borderId="22" xfId="0" applyNumberFormat="1" applyFont="1" applyFill="1" applyBorder="1"/>
    <xf numFmtId="168" fontId="18" fillId="10" borderId="14" xfId="0" applyNumberFormat="1" applyFont="1" applyFill="1" applyBorder="1"/>
    <xf numFmtId="168" fontId="29" fillId="0" borderId="14" xfId="0" applyNumberFormat="1" applyFont="1" applyFill="1" applyBorder="1"/>
    <xf numFmtId="0" fontId="8" fillId="0" borderId="30" xfId="0" applyFont="1" applyFill="1" applyBorder="1" applyAlignment="1">
      <alignment horizontal="center" vertical="center" wrapText="1"/>
    </xf>
    <xf numFmtId="164" fontId="18" fillId="10" borderId="22" xfId="0" applyNumberFormat="1" applyFont="1" applyFill="1" applyBorder="1" applyAlignment="1">
      <alignment horizontal="center" vertical="center"/>
    </xf>
    <xf numFmtId="166" fontId="3" fillId="10" borderId="36" xfId="1" applyNumberFormat="1" applyFont="1" applyFill="1" applyBorder="1"/>
    <xf numFmtId="166" fontId="3" fillId="10" borderId="37" xfId="1" applyNumberFormat="1" applyFont="1" applyFill="1" applyBorder="1"/>
    <xf numFmtId="166" fontId="3" fillId="10" borderId="37" xfId="4" applyNumberFormat="1" applyFont="1" applyFill="1" applyBorder="1"/>
    <xf numFmtId="170" fontId="3" fillId="0" borderId="0" xfId="1" applyNumberFormat="1" applyFont="1" applyFill="1"/>
    <xf numFmtId="0" fontId="35" fillId="0" borderId="0" xfId="0" applyFont="1"/>
    <xf numFmtId="0" fontId="5" fillId="0" borderId="0" xfId="0" applyFont="1" applyAlignment="1"/>
    <xf numFmtId="0" fontId="36" fillId="2" borderId="0" xfId="3" applyNumberFormat="1" applyFont="1" applyFill="1" applyBorder="1" applyAlignment="1">
      <alignment vertical="center"/>
    </xf>
    <xf numFmtId="0" fontId="12" fillId="0" borderId="69" xfId="3" applyNumberFormat="1" applyFont="1" applyFill="1" applyBorder="1" applyAlignment="1">
      <alignment wrapText="1"/>
    </xf>
    <xf numFmtId="0" fontId="12" fillId="0" borderId="70" xfId="3" applyNumberFormat="1" applyFont="1" applyFill="1" applyBorder="1" applyAlignment="1">
      <alignment wrapText="1"/>
    </xf>
    <xf numFmtId="0" fontId="12" fillId="0" borderId="52" xfId="3" applyNumberFormat="1" applyFont="1" applyFill="1" applyBorder="1" applyAlignment="1">
      <alignment horizontal="center" wrapText="1"/>
    </xf>
    <xf numFmtId="0" fontId="12" fillId="0" borderId="71" xfId="3" applyNumberFormat="1" applyFont="1" applyFill="1" applyBorder="1" applyAlignment="1">
      <alignment wrapText="1"/>
    </xf>
    <xf numFmtId="168" fontId="12" fillId="0" borderId="52" xfId="3" applyNumberFormat="1" applyFont="1" applyFill="1" applyBorder="1" applyAlignment="1">
      <alignment wrapText="1"/>
    </xf>
    <xf numFmtId="0" fontId="13" fillId="0" borderId="71" xfId="3" applyNumberFormat="1" applyFont="1" applyFill="1" applyBorder="1" applyAlignment="1"/>
    <xf numFmtId="1" fontId="26" fillId="10" borderId="36" xfId="3" applyNumberFormat="1" applyFont="1" applyFill="1" applyBorder="1" applyAlignment="1">
      <alignment vertical="center" wrapText="1"/>
    </xf>
    <xf numFmtId="168" fontId="26" fillId="10" borderId="55" xfId="3" applyNumberFormat="1" applyFont="1" applyFill="1" applyBorder="1" applyAlignment="1">
      <alignment vertical="center" wrapText="1"/>
    </xf>
    <xf numFmtId="1" fontId="26" fillId="10" borderId="44" xfId="3" applyNumberFormat="1" applyFont="1" applyFill="1" applyBorder="1" applyAlignment="1">
      <alignment vertical="center" wrapText="1"/>
    </xf>
    <xf numFmtId="168" fontId="26" fillId="10" borderId="43" xfId="3" applyNumberFormat="1" applyFont="1" applyFill="1" applyBorder="1" applyAlignment="1">
      <alignment vertical="center" wrapText="1"/>
    </xf>
    <xf numFmtId="1" fontId="26" fillId="10" borderId="39" xfId="3" applyNumberFormat="1" applyFont="1" applyFill="1" applyBorder="1" applyAlignment="1">
      <alignment vertical="center" wrapText="1"/>
    </xf>
    <xf numFmtId="168" fontId="26" fillId="10" borderId="58" xfId="3" applyNumberFormat="1" applyFont="1" applyFill="1" applyBorder="1" applyAlignment="1">
      <alignment vertical="center" wrapText="1"/>
    </xf>
    <xf numFmtId="0" fontId="15" fillId="11" borderId="4" xfId="3" applyNumberFormat="1" applyFont="1" applyFill="1" applyBorder="1" applyAlignment="1">
      <alignment vertical="center" wrapText="1"/>
    </xf>
    <xf numFmtId="0" fontId="37" fillId="2" borderId="0" xfId="3" applyNumberFormat="1" applyFont="1" applyFill="1" applyBorder="1" applyAlignment="1">
      <alignment vertical="center"/>
    </xf>
    <xf numFmtId="0" fontId="38" fillId="0" borderId="0" xfId="0" applyFont="1" applyFill="1" applyAlignment="1">
      <alignment horizontal="right"/>
    </xf>
    <xf numFmtId="165" fontId="28" fillId="10" borderId="60" xfId="4" applyFont="1" applyFill="1" applyBorder="1"/>
    <xf numFmtId="0" fontId="23" fillId="0" borderId="0" xfId="0" applyFont="1" applyFill="1" applyAlignment="1">
      <alignment vertical="center"/>
    </xf>
    <xf numFmtId="165" fontId="4" fillId="0" borderId="30" xfId="4" applyFont="1" applyBorder="1"/>
    <xf numFmtId="166" fontId="18" fillId="10" borderId="67" xfId="0" applyNumberFormat="1" applyFont="1" applyFill="1" applyBorder="1" applyAlignment="1">
      <alignment horizontal="center" vertical="center"/>
    </xf>
    <xf numFmtId="166" fontId="18" fillId="10" borderId="68" xfId="0" applyNumberFormat="1" applyFont="1" applyFill="1" applyBorder="1" applyAlignment="1">
      <alignment horizontal="center" vertical="center"/>
    </xf>
    <xf numFmtId="170" fontId="4" fillId="10" borderId="33" xfId="4" applyNumberFormat="1" applyFont="1" applyFill="1" applyBorder="1"/>
    <xf numFmtId="166" fontId="5" fillId="10" borderId="22" xfId="1" applyNumberFormat="1" applyFont="1" applyFill="1" applyBorder="1"/>
    <xf numFmtId="0" fontId="28" fillId="10" borderId="60" xfId="4" applyNumberFormat="1" applyFont="1" applyFill="1" applyBorder="1"/>
    <xf numFmtId="0" fontId="23" fillId="10" borderId="60" xfId="0" applyNumberFormat="1" applyFont="1" applyFill="1" applyBorder="1" applyAlignment="1">
      <alignment horizontal="right"/>
    </xf>
    <xf numFmtId="166" fontId="28" fillId="10" borderId="60" xfId="4" applyNumberFormat="1" applyFont="1" applyFill="1" applyBorder="1"/>
    <xf numFmtId="166" fontId="23" fillId="10" borderId="60" xfId="0" applyNumberFormat="1" applyFont="1" applyFill="1" applyBorder="1" applyAlignment="1">
      <alignment horizontal="right"/>
    </xf>
    <xf numFmtId="0" fontId="9" fillId="12" borderId="0" xfId="0" applyFont="1" applyFill="1" applyAlignment="1">
      <alignment horizontal="left" vertical="center"/>
    </xf>
    <xf numFmtId="0" fontId="30" fillId="12" borderId="73" xfId="3" applyNumberFormat="1" applyFont="1" applyFill="1" applyBorder="1" applyAlignment="1">
      <alignment horizontal="center" vertical="center"/>
    </xf>
    <xf numFmtId="0" fontId="31" fillId="12" borderId="72" xfId="3" applyNumberFormat="1" applyFont="1" applyFill="1" applyBorder="1" applyAlignment="1">
      <alignment horizontal="center" vertical="center"/>
    </xf>
    <xf numFmtId="0" fontId="7" fillId="12" borderId="74" xfId="0" applyFont="1" applyFill="1" applyBorder="1" applyAlignment="1">
      <alignment vertical="center"/>
    </xf>
    <xf numFmtId="0" fontId="0" fillId="12" borderId="74" xfId="0" applyFill="1" applyBorder="1"/>
    <xf numFmtId="0" fontId="24" fillId="12" borderId="74" xfId="0" applyFont="1" applyFill="1" applyBorder="1" applyAlignment="1">
      <alignment vertical="center"/>
    </xf>
    <xf numFmtId="0" fontId="5" fillId="0" borderId="30" xfId="0" applyFont="1" applyBorder="1" applyAlignment="1">
      <alignment horizontal="left" vertical="top" wrapText="1"/>
    </xf>
    <xf numFmtId="164" fontId="18" fillId="0" borderId="30" xfId="0" applyNumberFormat="1" applyFont="1" applyBorder="1" applyAlignment="1">
      <alignment horizontal="center" vertical="center"/>
    </xf>
    <xf numFmtId="0" fontId="18" fillId="0" borderId="75" xfId="0" applyNumberFormat="1" applyFont="1" applyBorder="1" applyAlignment="1">
      <alignment horizontal="center" vertical="center"/>
    </xf>
    <xf numFmtId="0" fontId="18" fillId="0" borderId="30" xfId="0" applyNumberFormat="1" applyFont="1" applyBorder="1" applyAlignment="1">
      <alignment horizontal="center" vertical="center"/>
    </xf>
    <xf numFmtId="166" fontId="18" fillId="10" borderId="76" xfId="0" applyNumberFormat="1" applyFont="1" applyFill="1" applyBorder="1" applyAlignment="1">
      <alignment horizontal="center" vertical="center"/>
    </xf>
    <xf numFmtId="0" fontId="24" fillId="12" borderId="74" xfId="0" applyFont="1" applyFill="1" applyBorder="1" applyAlignment="1">
      <alignment horizontal="center" vertical="center"/>
    </xf>
    <xf numFmtId="0" fontId="24" fillId="12" borderId="74" xfId="0" applyFont="1" applyFill="1" applyBorder="1" applyAlignment="1">
      <alignment horizontal="center" vertical="center" wrapText="1"/>
    </xf>
    <xf numFmtId="166" fontId="18" fillId="10" borderId="30" xfId="0" applyNumberFormat="1" applyFont="1" applyFill="1" applyBorder="1" applyAlignment="1">
      <alignment horizontal="center" vertical="center"/>
    </xf>
    <xf numFmtId="0" fontId="34" fillId="12" borderId="77" xfId="0" applyFont="1" applyFill="1" applyBorder="1"/>
    <xf numFmtId="0" fontId="24" fillId="12" borderId="77" xfId="0" applyFont="1" applyFill="1" applyBorder="1" applyAlignment="1">
      <alignment horizontal="center" vertical="center" wrapText="1"/>
    </xf>
    <xf numFmtId="0" fontId="34" fillId="12" borderId="74" xfId="0" applyFont="1" applyFill="1" applyBorder="1"/>
    <xf numFmtId="0" fontId="39" fillId="12" borderId="78" xfId="0" applyFont="1" applyFill="1" applyBorder="1"/>
    <xf numFmtId="0" fontId="25" fillId="12" borderId="79" xfId="0" applyFont="1" applyFill="1" applyBorder="1"/>
    <xf numFmtId="0" fontId="25" fillId="12" borderId="80" xfId="0" applyFont="1" applyFill="1" applyBorder="1"/>
    <xf numFmtId="0" fontId="25" fillId="12" borderId="81" xfId="0" applyFont="1" applyFill="1" applyBorder="1"/>
    <xf numFmtId="0" fontId="25" fillId="12" borderId="82" xfId="0" applyFont="1" applyFill="1" applyBorder="1" applyAlignment="1">
      <alignment vertical="center"/>
    </xf>
    <xf numFmtId="0" fontId="34" fillId="12" borderId="83" xfId="0" applyFont="1" applyFill="1" applyBorder="1"/>
    <xf numFmtId="0" fontId="8" fillId="0" borderId="0" xfId="0" applyFont="1" applyAlignment="1">
      <alignment horizontal="center"/>
    </xf>
    <xf numFmtId="0" fontId="29" fillId="0" borderId="0" xfId="0" applyFont="1" applyAlignment="1">
      <alignment horizontal="left"/>
    </xf>
    <xf numFmtId="0" fontId="7" fillId="3" borderId="0" xfId="0" applyFont="1" applyFill="1" applyAlignment="1">
      <alignment horizontal="left" vertical="center" wrapText="1"/>
    </xf>
    <xf numFmtId="0" fontId="8" fillId="0" borderId="0" xfId="0" applyFont="1" applyAlignment="1">
      <alignment horizontal="left" vertical="center"/>
    </xf>
    <xf numFmtId="0" fontId="23" fillId="0" borderId="0" xfId="0" applyFont="1" applyFill="1" applyAlignment="1">
      <alignment horizontal="left"/>
    </xf>
    <xf numFmtId="0" fontId="24" fillId="12" borderId="74" xfId="0" applyFont="1" applyFill="1" applyBorder="1" applyAlignment="1">
      <alignment horizontal="center" vertical="center"/>
    </xf>
    <xf numFmtId="0" fontId="8" fillId="12" borderId="74" xfId="0" applyFont="1" applyFill="1" applyBorder="1" applyAlignment="1">
      <alignment horizontal="center" vertical="center"/>
    </xf>
    <xf numFmtId="0" fontId="23" fillId="0" borderId="0" xfId="0" applyFont="1" applyFill="1" applyAlignment="1">
      <alignment horizontal="left" vertical="center"/>
    </xf>
    <xf numFmtId="0" fontId="38" fillId="0" borderId="0" xfId="0" applyFont="1" applyAlignment="1">
      <alignment horizontal="left"/>
    </xf>
    <xf numFmtId="0" fontId="25" fillId="12" borderId="0" xfId="0" applyFont="1" applyFill="1" applyAlignment="1">
      <alignment horizontal="left" vertical="center"/>
    </xf>
    <xf numFmtId="168" fontId="11" fillId="0" borderId="10" xfId="3" applyNumberFormat="1" applyFont="1" applyBorder="1" applyAlignment="1"/>
    <xf numFmtId="168" fontId="26" fillId="10" borderId="39" xfId="3" applyNumberFormat="1" applyFont="1" applyFill="1" applyBorder="1" applyAlignment="1">
      <alignment vertical="center" wrapText="1"/>
    </xf>
    <xf numFmtId="168" fontId="26" fillId="10" borderId="53" xfId="3" applyNumberFormat="1" applyFont="1" applyFill="1" applyBorder="1" applyAlignment="1">
      <alignment vertical="center" wrapText="1"/>
    </xf>
    <xf numFmtId="165" fontId="28" fillId="10" borderId="61" xfId="4" applyFont="1" applyFill="1" applyBorder="1"/>
  </cellXfs>
  <cellStyles count="7">
    <cellStyle name="Currency" xfId="1" builtinId="4"/>
    <cellStyle name="Currency [0]" xfId="4" builtinId="7"/>
    <cellStyle name="Followed Hyperlink" xfId="6" builtinId="9" hidden="1"/>
    <cellStyle name="Hyperlink" xfId="5" builtinId="8" hidden="1"/>
    <cellStyle name="Normal" xfId="0" builtinId="0"/>
    <cellStyle name="Normal 2" xfId="3"/>
    <cellStyle name="Percent" xfId="2" builtinId="5"/>
  </cellStyles>
  <dxfs count="0"/>
  <tableStyles count="0" defaultTableStyle="TableStyleMedium9" defaultPivotStyle="PivotStyleLight16"/>
  <colors>
    <mruColors>
      <color rgb="FF006600"/>
      <color rgb="FFFFCE6D"/>
      <color rgb="FFC88500"/>
      <color rgb="FF9A6700"/>
      <color rgb="FF9966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IN" sz="1400" b="1" i="0" u="none" strike="noStrike" baseline="0">
                <a:effectLst/>
              </a:rPr>
              <a:t>GLEN MORRIS DIABETES ASSOCIATION</a:t>
            </a:r>
            <a:r>
              <a:rPr lang="en-IN" sz="1400" b="0" i="0" u="none" strike="noStrike" baseline="0"/>
              <a:t> </a:t>
            </a:r>
            <a:endParaRPr lang="en-IN">
              <a:effectLst/>
            </a:endParaRPr>
          </a:p>
        </c:rich>
      </c:tx>
      <c:layout>
        <c:manualLayout>
          <c:xMode val="edge"/>
          <c:yMode val="edge"/>
          <c:x val="0.40466950102751398"/>
          <c:y val="1.5516535699231707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cat>
            <c:strRef>
              <c:f>'Legacy Fund'!$A$7:$A$10</c:f>
              <c:strCache>
                <c:ptCount val="4"/>
                <c:pt idx="0">
                  <c:v>Current Legacy Fund Balance</c:v>
                </c:pt>
                <c:pt idx="1">
                  <c:v>Community Education Events</c:v>
                </c:pt>
                <c:pt idx="2">
                  <c:v>Corporate Donations</c:v>
                </c:pt>
                <c:pt idx="3">
                  <c:v>Bequeaths </c:v>
                </c:pt>
              </c:strCache>
            </c:strRef>
          </c:cat>
          <c:val>
            <c:numRef>
              <c:f>'Legacy Fund'!$B$7:$B$10</c:f>
              <c:numCache>
                <c:formatCode>_("$"* #,##0_);_("$"* \(#,##0\);_("$"* "-"_);_(@_)</c:formatCode>
                <c:ptCount val="4"/>
                <c:pt idx="0">
                  <c:v>25000</c:v>
                </c:pt>
                <c:pt idx="1">
                  <c:v>3000</c:v>
                </c:pt>
                <c:pt idx="2">
                  <c:v>8000</c:v>
                </c:pt>
                <c:pt idx="3">
                  <c:v>15000</c:v>
                </c:pt>
              </c:numCache>
            </c:numRef>
          </c:val>
        </c:ser>
        <c:dLbls>
          <c:showLegendKey val="0"/>
          <c:showVal val="0"/>
          <c:showCatName val="0"/>
          <c:showSerName val="0"/>
          <c:showPercent val="0"/>
          <c:showBubbleSize val="0"/>
          <c:showLeaderLines val="1"/>
        </c:dLbls>
        <c:firstSliceAng val="0"/>
      </c:pieChart>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IN" sz="1400" b="1" i="0" u="none" strike="noStrike" baseline="0">
                <a:effectLst/>
              </a:rPr>
              <a:t>GLEN MORRIS DIABETES ASSOCIATION ESTIMATED EXPENCES  </a:t>
            </a:r>
            <a:r>
              <a:rPr lang="en-IN" sz="1400" b="0" i="0" u="none" strike="noStrike" baseline="0"/>
              <a:t> </a:t>
            </a:r>
            <a:endParaRPr lang="en-IN"/>
          </a:p>
        </c:rich>
      </c:tx>
      <c:layout>
        <c:manualLayout>
          <c:xMode val="edge"/>
          <c:yMode val="edge"/>
          <c:x val="0.23383061958223633"/>
          <c:y val="1.4902809042602085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'Eat Healthy for Life'!$A$6:$A$11</c:f>
              <c:strCache>
                <c:ptCount val="6"/>
                <c:pt idx="0">
                  <c:v>Course Instructors</c:v>
                </c:pt>
                <c:pt idx="1">
                  <c:v>Course materials</c:v>
                </c:pt>
                <c:pt idx="2">
                  <c:v>Promotions &amp; Apparel</c:v>
                </c:pt>
                <c:pt idx="3">
                  <c:v>Food &amp; Equipment</c:v>
                </c:pt>
                <c:pt idx="4">
                  <c:v>Administration</c:v>
                </c:pt>
                <c:pt idx="5">
                  <c:v>Miscellaneous</c:v>
                </c:pt>
              </c:strCache>
            </c:strRef>
          </c:cat>
          <c:val>
            <c:numRef>
              <c:f>'Eat Healthy for Life'!$B$6:$B$11</c:f>
              <c:numCache>
                <c:formatCode>_("$"* #,##0_);_("$"* \(#,##0\);_("$"* "-"??_);_(@_)</c:formatCode>
                <c:ptCount val="6"/>
                <c:pt idx="0">
                  <c:v>6000</c:v>
                </c:pt>
                <c:pt idx="1">
                  <c:v>12000</c:v>
                </c:pt>
                <c:pt idx="2">
                  <c:v>15000</c:v>
                </c:pt>
                <c:pt idx="3">
                  <c:v>5000</c:v>
                </c:pt>
                <c:pt idx="4">
                  <c:v>2200</c:v>
                </c:pt>
                <c:pt idx="5">
                  <c:v>1000</c:v>
                </c:pt>
              </c:numCache>
            </c:numRef>
          </c:val>
        </c:ser>
        <c:dLbls>
          <c:showLegendKey val="0"/>
          <c:showVal val="0"/>
          <c:showCatName val="0"/>
          <c:showSerName val="0"/>
          <c:showPercent val="0"/>
          <c:showBubbleSize val="0"/>
        </c:dLbls>
        <c:gapWidth val="219"/>
        <c:overlap val="-27"/>
        <c:axId val="1926832544"/>
        <c:axId val="1926836352"/>
      </c:barChart>
      <c:catAx>
        <c:axId val="1926832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26836352"/>
        <c:crosses val="autoZero"/>
        <c:auto val="1"/>
        <c:lblAlgn val="ctr"/>
        <c:lblOffset val="100"/>
        <c:noMultiLvlLbl val="0"/>
      </c:catAx>
      <c:valAx>
        <c:axId val="1926836352"/>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268325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5</xdr:col>
      <xdr:colOff>19050</xdr:colOff>
      <xdr:row>0</xdr:row>
      <xdr:rowOff>171450</xdr:rowOff>
    </xdr:from>
    <xdr:to>
      <xdr:col>10</xdr:col>
      <xdr:colOff>190500</xdr:colOff>
      <xdr:row>2</xdr:row>
      <xdr:rowOff>114300</xdr:rowOff>
    </xdr:to>
    <xdr:sp macro="" textlink="">
      <xdr:nvSpPr>
        <xdr:cNvPr id="2" name="TextBox 1">
          <a:extLst>
            <a:ext uri="{FF2B5EF4-FFF2-40B4-BE49-F238E27FC236}">
              <a16:creationId xmlns:a16="http://schemas.microsoft.com/office/drawing/2014/main" xmlns="" id="{00000000-0008-0000-0000-000002000000}"/>
            </a:ext>
          </a:extLst>
        </xdr:cNvPr>
        <xdr:cNvSpPr txBox="1"/>
      </xdr:nvSpPr>
      <xdr:spPr>
        <a:xfrm>
          <a:off x="6238875" y="171450"/>
          <a:ext cx="3219450" cy="371475"/>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l"/>
          <a:r>
            <a:rPr lang="en-US" sz="2000" b="1"/>
            <a:t>INSTRUCTIONS</a:t>
          </a:r>
        </a:p>
      </xdr:txBody>
    </xdr:sp>
    <xdr:clientData/>
  </xdr:twoCellAnchor>
  <xdr:twoCellAnchor>
    <xdr:from>
      <xdr:col>5</xdr:col>
      <xdr:colOff>19049</xdr:colOff>
      <xdr:row>4</xdr:row>
      <xdr:rowOff>28576</xdr:rowOff>
    </xdr:from>
    <xdr:to>
      <xdr:col>10</xdr:col>
      <xdr:colOff>485774</xdr:colOff>
      <xdr:row>19</xdr:row>
      <xdr:rowOff>5907</xdr:rowOff>
    </xdr:to>
    <xdr:sp macro="" textlink="">
      <xdr:nvSpPr>
        <xdr:cNvPr id="3" name="TextBox 2">
          <a:extLst>
            <a:ext uri="{FF2B5EF4-FFF2-40B4-BE49-F238E27FC236}">
              <a16:creationId xmlns:a16="http://schemas.microsoft.com/office/drawing/2014/main" xmlns="" id="{00000000-0008-0000-0000-000003000000}"/>
            </a:ext>
          </a:extLst>
        </xdr:cNvPr>
        <xdr:cNvSpPr txBox="1"/>
      </xdr:nvSpPr>
      <xdr:spPr>
        <a:xfrm>
          <a:off x="6611235" y="814204"/>
          <a:ext cx="3597422" cy="3893656"/>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To</a:t>
          </a:r>
          <a:r>
            <a:rPr lang="en-US" sz="1200" b="1" baseline="0"/>
            <a:t> complete this worksheet you need to :</a:t>
          </a:r>
        </a:p>
        <a:p>
          <a:endParaRPr lang="en-US" sz="1200" b="1" baseline="0"/>
        </a:p>
        <a:p>
          <a:r>
            <a:rPr lang="en-US" sz="1200" b="0" baseline="0"/>
            <a:t>1.  In </a:t>
          </a:r>
          <a:r>
            <a:rPr lang="en-US" sz="1200" b="1" baseline="0"/>
            <a:t>Cell D7</a:t>
          </a:r>
          <a:r>
            <a:rPr lang="en-US" sz="1200" b="0" baseline="0"/>
            <a:t>, enter a formula </a:t>
          </a:r>
          <a:r>
            <a:rPr lang="en-US" sz="1200" b="1" baseline="0"/>
            <a:t>that includes the</a:t>
          </a:r>
        </a:p>
        <a:p>
          <a:r>
            <a:rPr lang="en-US" sz="1200" b="1" baseline="0"/>
            <a:t>     absolute cell address </a:t>
          </a:r>
          <a:r>
            <a:rPr lang="en-US" sz="1200" b="0" baseline="0"/>
            <a:t>for the </a:t>
          </a:r>
          <a:r>
            <a:rPr lang="en-US" sz="1200" b="1" baseline="0"/>
            <a:t>Profit Percentage</a:t>
          </a:r>
        </a:p>
        <a:p>
          <a:r>
            <a:rPr lang="en-US" sz="1200" b="1" baseline="0"/>
            <a:t>     of Sale Price.</a:t>
          </a:r>
        </a:p>
        <a:p>
          <a:endParaRPr lang="en-US" sz="1200" baseline="0"/>
        </a:p>
        <a:p>
          <a:r>
            <a:rPr lang="en-US" sz="1200" baseline="0"/>
            <a:t>2.  Copy the formula, from cell </a:t>
          </a:r>
          <a:r>
            <a:rPr lang="en-US" sz="1200" b="1" baseline="0"/>
            <a:t>D7 </a:t>
          </a:r>
          <a:r>
            <a:rPr lang="en-US" sz="1200" baseline="0"/>
            <a:t>down to </a:t>
          </a:r>
          <a:r>
            <a:rPr lang="en-US" sz="1200" b="1" baseline="0">
              <a:solidFill>
                <a:schemeClr val="dk1"/>
              </a:solidFill>
              <a:latin typeface="+mn-lt"/>
              <a:ea typeface="+mn-ea"/>
              <a:cs typeface="+mn-cs"/>
            </a:rPr>
            <a:t>D18.</a:t>
          </a:r>
          <a:endParaRPr lang="en-US" sz="1200" b="1" baseline="0"/>
        </a:p>
        <a:p>
          <a:endParaRPr lang="en-US" sz="1200" baseline="0"/>
        </a:p>
        <a:p>
          <a:r>
            <a:rPr lang="en-US" sz="1200" baseline="0"/>
            <a:t>3.  In </a:t>
          </a:r>
          <a:r>
            <a:rPr lang="en-US" sz="1200" b="1" baseline="0"/>
            <a:t>Cell C20</a:t>
          </a:r>
          <a:r>
            <a:rPr lang="en-US" sz="1200" baseline="0"/>
            <a:t>, enter the formula that adds up all</a:t>
          </a:r>
        </a:p>
        <a:p>
          <a:r>
            <a:rPr lang="en-US" sz="1200" baseline="0"/>
            <a:t>      the items sold.</a:t>
          </a:r>
        </a:p>
        <a:p>
          <a:endParaRPr lang="en-US" sz="1200" baseline="0"/>
        </a:p>
        <a:p>
          <a:r>
            <a:rPr lang="en-US" sz="1200" baseline="0"/>
            <a:t>4.  In </a:t>
          </a:r>
          <a:r>
            <a:rPr lang="en-US" sz="1200" b="1" baseline="0">
              <a:solidFill>
                <a:schemeClr val="dk1"/>
              </a:solidFill>
              <a:latin typeface="+mn-lt"/>
              <a:ea typeface="+mn-ea"/>
              <a:cs typeface="+mn-cs"/>
            </a:rPr>
            <a:t>cell</a:t>
          </a:r>
          <a:r>
            <a:rPr lang="en-US" sz="1200" baseline="0"/>
            <a:t> </a:t>
          </a:r>
          <a:r>
            <a:rPr lang="en-US" sz="1200" b="1" baseline="0">
              <a:solidFill>
                <a:schemeClr val="dk1"/>
              </a:solidFill>
              <a:latin typeface="+mn-lt"/>
              <a:ea typeface="+mn-ea"/>
              <a:cs typeface="+mn-cs"/>
            </a:rPr>
            <a:t>D20</a:t>
          </a:r>
          <a:r>
            <a:rPr lang="en-US" sz="1200" baseline="0"/>
            <a:t>, enter the formula that adds up all the </a:t>
          </a:r>
        </a:p>
        <a:p>
          <a:r>
            <a:rPr lang="en-US" sz="1200" baseline="0"/>
            <a:t>      estimated profits. </a:t>
          </a:r>
        </a:p>
        <a:p>
          <a:endParaRPr lang="en-US" sz="1200" baseline="0"/>
        </a:p>
        <a:p>
          <a:r>
            <a:rPr lang="en-US" sz="1200" b="1" baseline="0"/>
            <a:t>Format this spreadsheet corporately and for understanding. Yellow only indicates where formula are to be created.</a:t>
          </a:r>
        </a:p>
        <a:p>
          <a:endParaRPr lang="en-US" sz="1200" baseline="0"/>
        </a:p>
        <a:p>
          <a:endParaRPr lang="en-US" sz="1200" baseline="0"/>
        </a:p>
        <a:p>
          <a:r>
            <a:rPr lang="en-US" sz="1200" b="1" baseline="0">
              <a:solidFill>
                <a:schemeClr val="dk1"/>
              </a:solidFill>
              <a:latin typeface="+mn-lt"/>
              <a:ea typeface="+mn-ea"/>
              <a:cs typeface="+mn-cs"/>
            </a:rPr>
            <a:t>Continue on to the next worksheet.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27</xdr:row>
      <xdr:rowOff>142875</xdr:rowOff>
    </xdr:from>
    <xdr:to>
      <xdr:col>3</xdr:col>
      <xdr:colOff>57150</xdr:colOff>
      <xdr:row>29</xdr:row>
      <xdr:rowOff>19050</xdr:rowOff>
    </xdr:to>
    <xdr:sp macro="" textlink="">
      <xdr:nvSpPr>
        <xdr:cNvPr id="2" name="Rectangle 1">
          <a:extLst>
            <a:ext uri="{FF2B5EF4-FFF2-40B4-BE49-F238E27FC236}">
              <a16:creationId xmlns:a16="http://schemas.microsoft.com/office/drawing/2014/main" xmlns="" id="{00000000-0008-0000-0100-000002000000}"/>
            </a:ext>
          </a:extLst>
        </xdr:cNvPr>
        <xdr:cNvSpPr>
          <a:spLocks/>
        </xdr:cNvSpPr>
      </xdr:nvSpPr>
      <xdr:spPr bwMode="auto">
        <a:xfrm>
          <a:off x="695325" y="6086475"/>
          <a:ext cx="2524125" cy="371475"/>
        </a:xfrm>
        <a:prstGeom prst="rect">
          <a:avLst/>
        </a:prstGeom>
        <a:solidFill>
          <a:srgbClr val="FDEAD9"/>
        </a:solidFill>
        <a:ln w="9525" cap="flat">
          <a:solidFill>
            <a:srgbClr val="E36C09"/>
          </a:solidFill>
          <a:prstDash val="solid"/>
          <a:round/>
          <a:headEnd/>
          <a:tailEnd/>
        </a:ln>
      </xdr:spPr>
      <xdr:txBody>
        <a:bodyPr vertOverflow="clip" wrap="square" lIns="38100" tIns="38100" rIns="38100" bIns="38100" anchor="ctr" upright="1"/>
        <a:lstStyle/>
        <a:p>
          <a:pPr algn="l" rtl="0">
            <a:defRPr sz="1000"/>
          </a:pPr>
          <a:r>
            <a:rPr lang="en-US" sz="1800" b="1" i="0" u="none" strike="noStrike" baseline="0">
              <a:solidFill>
                <a:srgbClr val="000000"/>
              </a:solidFill>
              <a:latin typeface="Lucida Grande"/>
            </a:rPr>
            <a:t>INSTRUCTIONS</a:t>
          </a:r>
        </a:p>
      </xdr:txBody>
    </xdr:sp>
    <xdr:clientData/>
  </xdr:twoCellAnchor>
  <xdr:twoCellAnchor>
    <xdr:from>
      <xdr:col>1</xdr:col>
      <xdr:colOff>0</xdr:colOff>
      <xdr:row>29</xdr:row>
      <xdr:rowOff>142875</xdr:rowOff>
    </xdr:from>
    <xdr:to>
      <xdr:col>12</xdr:col>
      <xdr:colOff>190500</xdr:colOff>
      <xdr:row>57</xdr:row>
      <xdr:rowOff>151894</xdr:rowOff>
    </xdr:to>
    <xdr:sp macro="" textlink="">
      <xdr:nvSpPr>
        <xdr:cNvPr id="3" name="Rectangle 2">
          <a:extLst>
            <a:ext uri="{FF2B5EF4-FFF2-40B4-BE49-F238E27FC236}">
              <a16:creationId xmlns:a16="http://schemas.microsoft.com/office/drawing/2014/main" xmlns="" id="{00000000-0008-0000-0100-000003000000}"/>
            </a:ext>
          </a:extLst>
        </xdr:cNvPr>
        <xdr:cNvSpPr>
          <a:spLocks/>
        </xdr:cNvSpPr>
      </xdr:nvSpPr>
      <xdr:spPr bwMode="auto">
        <a:xfrm>
          <a:off x="725714" y="8471712"/>
          <a:ext cx="14502261" cy="6861112"/>
        </a:xfrm>
        <a:prstGeom prst="rect">
          <a:avLst/>
        </a:prstGeom>
        <a:solidFill>
          <a:srgbClr val="FDEAD9"/>
        </a:solidFill>
        <a:ln w="9525" cap="flat">
          <a:solidFill>
            <a:srgbClr val="BABABA"/>
          </a:solidFill>
          <a:prstDash val="solid"/>
          <a:round/>
          <a:headEnd/>
          <a:tailEnd/>
        </a:ln>
      </xdr:spPr>
      <xdr:txBody>
        <a:bodyPr vertOverflow="clip" wrap="square" lIns="38100" tIns="38100" rIns="38100" bIns="38100" anchor="t" upright="1"/>
        <a:lstStyle/>
        <a:p>
          <a:pPr algn="l" rtl="0">
            <a:defRPr sz="1000"/>
          </a:pPr>
          <a:r>
            <a:rPr lang="en-US" sz="1400" b="1" i="0" u="none" strike="noStrike" baseline="0">
              <a:solidFill>
                <a:srgbClr val="0070C0"/>
              </a:solidFill>
              <a:latin typeface="Lucida Grande"/>
            </a:rPr>
            <a:t>In order to keep track of the donors for this silent auction fundraiser, this workbook can quickly calculate the total value of the items being donated, the estimated number of people who will be attending the event and how much will be made from auction ticket sales for the event.</a:t>
          </a:r>
          <a:endParaRPr lang="en-US" sz="1800" b="0" i="0" u="none" strike="noStrike" baseline="0">
            <a:solidFill>
              <a:srgbClr val="000000"/>
            </a:solidFill>
            <a:latin typeface="Lucida Grande"/>
          </a:endParaRPr>
        </a:p>
        <a:p>
          <a:pPr algn="l" rtl="0">
            <a:defRPr sz="1000"/>
          </a:pPr>
          <a:endParaRPr lang="en-US" sz="1200" b="0" i="0" u="none" strike="noStrike" baseline="0">
            <a:solidFill>
              <a:srgbClr val="000000"/>
            </a:solidFill>
            <a:latin typeface="Lucida Grande"/>
          </a:endParaRPr>
        </a:p>
        <a:p>
          <a:pPr algn="l" rtl="0">
            <a:defRPr sz="1000"/>
          </a:pPr>
          <a:r>
            <a:rPr lang="en-US" sz="1600" b="1" i="0" u="none" strike="noStrike" baseline="0">
              <a:solidFill>
                <a:srgbClr val="000000"/>
              </a:solidFill>
              <a:latin typeface="Lucida Grande"/>
            </a:rPr>
            <a:t>Your specific job for completing this workbook is to create the appropriate formulas in column C rows 23, 24, and 25.</a:t>
          </a:r>
          <a:endParaRPr lang="en-US" sz="1800" b="0" i="0" u="none" strike="noStrike" baseline="0">
            <a:solidFill>
              <a:srgbClr val="000000"/>
            </a:solidFill>
            <a:latin typeface="Lucida Grande"/>
          </a:endParaRPr>
        </a:p>
        <a:p>
          <a:pPr algn="l" rtl="0">
            <a:defRPr sz="1000"/>
          </a:pPr>
          <a:endParaRPr lang="en-US" sz="1200" b="0" i="0" u="none" strike="noStrike" baseline="0">
            <a:solidFill>
              <a:srgbClr val="000000"/>
            </a:solidFill>
            <a:latin typeface="Lucida Grande"/>
          </a:endParaRPr>
        </a:p>
        <a:p>
          <a:pPr algn="l" rtl="0">
            <a:defRPr sz="1000"/>
          </a:pPr>
          <a:r>
            <a:rPr lang="en-US" sz="1200" b="0" i="0" u="none" strike="noStrike" baseline="0">
              <a:solidFill>
                <a:srgbClr val="000000"/>
              </a:solidFill>
              <a:latin typeface="Lucida Grande"/>
            </a:rPr>
            <a:t>1</a:t>
          </a:r>
          <a:r>
            <a:rPr lang="en-US" sz="1400" b="0" i="0" u="none" strike="noStrike" baseline="0">
              <a:solidFill>
                <a:srgbClr val="000000"/>
              </a:solidFill>
              <a:latin typeface="Lucida Grande"/>
            </a:rPr>
            <a:t>.  Enter the </a:t>
          </a:r>
          <a:r>
            <a:rPr lang="en-US" sz="1400" b="1" i="0" u="none" strike="noStrike" baseline="0">
              <a:solidFill>
                <a:srgbClr val="000000"/>
              </a:solidFill>
              <a:latin typeface="Lucida Grande"/>
            </a:rPr>
            <a:t>formula in cell C23 </a:t>
          </a:r>
          <a:r>
            <a:rPr lang="en-US" sz="1400" b="0" i="0" u="none" strike="noStrike" baseline="0">
              <a:solidFill>
                <a:srgbClr val="000000"/>
              </a:solidFill>
              <a:latin typeface="Lucida Grande"/>
            </a:rPr>
            <a:t>that calculates the </a:t>
          </a:r>
          <a:r>
            <a:rPr lang="en-US" sz="1400" b="1" i="0" u="none" strike="noStrike" baseline="0">
              <a:solidFill>
                <a:srgbClr val="000000"/>
              </a:solidFill>
              <a:latin typeface="Lucida Grande"/>
            </a:rPr>
            <a:t>total</a:t>
          </a:r>
          <a:r>
            <a:rPr lang="en-US" sz="1400" b="0" i="0" u="none" strike="noStrike" baseline="0">
              <a:solidFill>
                <a:srgbClr val="000000"/>
              </a:solidFill>
              <a:latin typeface="Lucida Grande"/>
            </a:rPr>
            <a:t> of all items in </a:t>
          </a:r>
          <a:r>
            <a:rPr lang="en-US" sz="1400" b="1" i="0" u="none" strike="noStrike" baseline="0">
              <a:solidFill>
                <a:srgbClr val="000000"/>
              </a:solidFill>
              <a:latin typeface="Lucida Grande"/>
            </a:rPr>
            <a:t>column J.</a:t>
          </a:r>
          <a:endParaRPr lang="en-US" sz="2000" b="0" i="0" u="none" strike="noStrike" baseline="0">
            <a:solidFill>
              <a:srgbClr val="000000"/>
            </a:solidFill>
            <a:latin typeface="Lucida Grande"/>
          </a:endParaRPr>
        </a:p>
        <a:p>
          <a:pPr algn="l" rtl="0">
            <a:defRPr sz="1000"/>
          </a:pPr>
          <a:endParaRPr lang="en-US" sz="1400" b="0" i="0" u="none" strike="noStrike" baseline="0">
            <a:solidFill>
              <a:srgbClr val="000000"/>
            </a:solidFill>
            <a:latin typeface="Lucida Grande"/>
          </a:endParaRPr>
        </a:p>
        <a:p>
          <a:pPr algn="l" rtl="0">
            <a:defRPr sz="1000"/>
          </a:pPr>
          <a:r>
            <a:rPr lang="en-US" sz="1400" b="0" i="0" u="none" strike="noStrike" baseline="0">
              <a:solidFill>
                <a:srgbClr val="000000"/>
              </a:solidFill>
              <a:latin typeface="Lucida Grande"/>
            </a:rPr>
            <a:t>2.  Enter the </a:t>
          </a:r>
          <a:r>
            <a:rPr lang="en-US" sz="1400" b="1" i="0" u="none" strike="noStrike" baseline="0">
              <a:solidFill>
                <a:srgbClr val="000000"/>
              </a:solidFill>
              <a:latin typeface="Lucida Grande"/>
            </a:rPr>
            <a:t>formula in  cell C24 </a:t>
          </a:r>
          <a:r>
            <a:rPr lang="en-US" sz="1400" b="0" i="0" u="none" strike="noStrike" baseline="0">
              <a:solidFill>
                <a:srgbClr val="000000"/>
              </a:solidFill>
              <a:latin typeface="Lucida Grande"/>
            </a:rPr>
            <a:t>that calculates the </a:t>
          </a:r>
          <a:r>
            <a:rPr lang="en-US" sz="1400" b="1" i="0" u="none" strike="noStrike" baseline="0">
              <a:solidFill>
                <a:srgbClr val="000000"/>
              </a:solidFill>
              <a:latin typeface="Lucida Grande"/>
            </a:rPr>
            <a:t>total</a:t>
          </a:r>
          <a:r>
            <a:rPr lang="en-US" sz="1400" b="0" i="0" u="none" strike="noStrike" baseline="0">
              <a:solidFill>
                <a:srgbClr val="000000"/>
              </a:solidFill>
              <a:latin typeface="Lucida Grande"/>
            </a:rPr>
            <a:t> number of people anticipating attending the event from </a:t>
          </a:r>
          <a:r>
            <a:rPr lang="en-US" sz="1400" b="1" i="0" u="none" strike="noStrike" baseline="0">
              <a:solidFill>
                <a:srgbClr val="000000"/>
              </a:solidFill>
              <a:latin typeface="Lucida Grande"/>
            </a:rPr>
            <a:t>column L.</a:t>
          </a:r>
          <a:endParaRPr lang="en-US" sz="2000" b="0" i="0" u="none" strike="noStrike" baseline="0">
            <a:solidFill>
              <a:srgbClr val="000000"/>
            </a:solidFill>
            <a:latin typeface="Lucida Grande"/>
          </a:endParaRPr>
        </a:p>
        <a:p>
          <a:pPr algn="l" rtl="0">
            <a:defRPr sz="1000"/>
          </a:pPr>
          <a:endParaRPr lang="en-US" sz="1400" b="0" i="0" u="none" strike="noStrike" baseline="0">
            <a:solidFill>
              <a:srgbClr val="000000"/>
            </a:solidFill>
            <a:latin typeface="Lucida Grande"/>
          </a:endParaRPr>
        </a:p>
        <a:p>
          <a:pPr algn="l" rtl="0">
            <a:defRPr sz="1000"/>
          </a:pPr>
          <a:r>
            <a:rPr lang="en-US" sz="1400" b="0" i="0" u="none" strike="noStrike" baseline="0">
              <a:solidFill>
                <a:srgbClr val="000000"/>
              </a:solidFill>
              <a:latin typeface="Lucida Grande"/>
            </a:rPr>
            <a:t>3.  Enter </a:t>
          </a:r>
          <a:r>
            <a:rPr lang="en-US" sz="1400" b="1" i="0" u="none" strike="noStrike" baseline="0">
              <a:solidFill>
                <a:srgbClr val="000000"/>
              </a:solidFill>
              <a:latin typeface="Lucida Grande"/>
            </a:rPr>
            <a:t>the formula, in cell C25, </a:t>
          </a:r>
          <a:r>
            <a:rPr lang="en-US" sz="1400" b="0" i="0" u="none" strike="noStrike" baseline="0">
              <a:solidFill>
                <a:srgbClr val="000000"/>
              </a:solidFill>
              <a:latin typeface="Lucida Grande"/>
            </a:rPr>
            <a:t>that will calculate </a:t>
          </a:r>
          <a:r>
            <a:rPr lang="en-US" sz="1400" b="1" i="0" u="none" strike="noStrike" baseline="0">
              <a:solidFill>
                <a:srgbClr val="000000"/>
              </a:solidFill>
              <a:latin typeface="Lucida Grande"/>
            </a:rPr>
            <a:t>the total sale of tickets </a:t>
          </a:r>
          <a:r>
            <a:rPr lang="en-US" sz="1400" b="0" i="0" u="none" strike="noStrike" baseline="0">
              <a:solidFill>
                <a:srgbClr val="000000"/>
              </a:solidFill>
              <a:latin typeface="Lucida Grande"/>
            </a:rPr>
            <a:t>based on the  total numbert of people attending and the ticket price indicated in </a:t>
          </a:r>
        </a:p>
        <a:p>
          <a:pPr algn="l" rtl="0">
            <a:defRPr sz="1000"/>
          </a:pPr>
          <a:r>
            <a:rPr lang="en-US" sz="1400" b="0" i="0" u="none" strike="noStrike" baseline="0">
              <a:solidFill>
                <a:srgbClr val="000000"/>
              </a:solidFill>
              <a:latin typeface="Lucida Grande"/>
            </a:rPr>
            <a:t>     </a:t>
          </a:r>
          <a:r>
            <a:rPr lang="en-US" sz="1400" b="1" i="0" u="none" strike="noStrike" baseline="0">
              <a:solidFill>
                <a:srgbClr val="000000"/>
              </a:solidFill>
              <a:latin typeface="Lucida Grande"/>
            </a:rPr>
            <a:t>cell C27</a:t>
          </a:r>
        </a:p>
        <a:p>
          <a:pPr algn="l" rtl="0">
            <a:defRPr sz="1000"/>
          </a:pPr>
          <a:endParaRPr lang="en-US" sz="1400" b="0" i="0" u="none" strike="noStrike" baseline="0">
            <a:solidFill>
              <a:srgbClr val="000000"/>
            </a:solidFill>
            <a:latin typeface="Lucida Grande"/>
          </a:endParaRPr>
        </a:p>
        <a:p>
          <a:pPr algn="l" rtl="0">
            <a:defRPr sz="1000"/>
          </a:pPr>
          <a:r>
            <a:rPr lang="en-US" sz="1400" b="0" i="0" u="none" strike="noStrike" baseline="0">
              <a:solidFill>
                <a:srgbClr val="000000"/>
              </a:solidFill>
              <a:latin typeface="Lucida Grande"/>
            </a:rPr>
            <a:t>4.  In cell </a:t>
          </a:r>
          <a:r>
            <a:rPr lang="en-US" sz="1400" b="1" i="0" u="none" strike="noStrike" baseline="0">
              <a:solidFill>
                <a:srgbClr val="000000"/>
              </a:solidFill>
              <a:latin typeface="Lucida Grande"/>
              <a:ea typeface="+mn-ea"/>
              <a:cs typeface="+mn-cs"/>
            </a:rPr>
            <a:t>H23</a:t>
          </a:r>
          <a:r>
            <a:rPr lang="en-US" sz="1400" b="0" i="0" u="none" strike="noStrike" baseline="0">
              <a:solidFill>
                <a:srgbClr val="000000"/>
              </a:solidFill>
              <a:latin typeface="Lucida Grande"/>
            </a:rPr>
            <a:t> enter a formula that will </a:t>
          </a:r>
          <a:r>
            <a:rPr lang="en-US" sz="1400" b="1" i="0" u="none" strike="noStrike" baseline="0">
              <a:solidFill>
                <a:srgbClr val="000000"/>
              </a:solidFill>
              <a:latin typeface="Lucida Grande"/>
            </a:rPr>
            <a:t>automatically</a:t>
          </a:r>
          <a:r>
            <a:rPr lang="en-US" sz="1400" b="0" i="0" u="none" strike="noStrike" baseline="0">
              <a:solidFill>
                <a:srgbClr val="000000"/>
              </a:solidFill>
              <a:latin typeface="Lucida Grande"/>
            </a:rPr>
            <a:t> enter the Total Item Value.</a:t>
          </a:r>
        </a:p>
        <a:p>
          <a:pPr algn="l" rtl="0">
            <a:defRPr sz="1000"/>
          </a:pPr>
          <a:endParaRPr lang="en-US" sz="1400" b="0" i="0" u="none" strike="noStrike" baseline="0">
            <a:solidFill>
              <a:srgbClr val="000000"/>
            </a:solidFill>
            <a:latin typeface="Lucida Grande"/>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0" i="0" u="none" strike="noStrike" baseline="0">
              <a:solidFill>
                <a:srgbClr val="000000"/>
              </a:solidFill>
              <a:latin typeface="Lucida Grande"/>
              <a:ea typeface="+mn-ea"/>
              <a:cs typeface="+mn-cs"/>
            </a:rPr>
            <a:t>5.  In cell </a:t>
          </a:r>
          <a:r>
            <a:rPr lang="en-US" sz="1400" b="1" i="0" u="none" strike="noStrike" baseline="0">
              <a:solidFill>
                <a:srgbClr val="000000"/>
              </a:solidFill>
              <a:latin typeface="Lucida Grande"/>
              <a:ea typeface="+mn-ea"/>
              <a:cs typeface="+mn-cs"/>
            </a:rPr>
            <a:t>K23</a:t>
          </a:r>
          <a:r>
            <a:rPr lang="en-US" sz="1400" b="0" i="0" u="none" strike="noStrike" baseline="0">
              <a:solidFill>
                <a:srgbClr val="000000"/>
              </a:solidFill>
              <a:latin typeface="Lucida Grande"/>
              <a:ea typeface="+mn-ea"/>
              <a:cs typeface="+mn-cs"/>
            </a:rPr>
            <a:t> enter a formula that will </a:t>
          </a:r>
          <a:r>
            <a:rPr lang="en-US" sz="1400" b="1" i="0" u="none" strike="noStrike" baseline="0">
              <a:solidFill>
                <a:srgbClr val="000000"/>
              </a:solidFill>
              <a:latin typeface="Lucida Grande"/>
              <a:ea typeface="+mn-ea"/>
              <a:cs typeface="+mn-cs"/>
            </a:rPr>
            <a:t>automatically</a:t>
          </a:r>
          <a:r>
            <a:rPr lang="en-US" sz="1400" b="0" i="0" u="none" strike="noStrike" baseline="0">
              <a:solidFill>
                <a:srgbClr val="000000"/>
              </a:solidFill>
              <a:latin typeface="Lucida Grande"/>
              <a:ea typeface="+mn-ea"/>
              <a:cs typeface="+mn-cs"/>
            </a:rPr>
            <a:t> enter the Total Item Value.</a:t>
          </a:r>
        </a:p>
        <a:p>
          <a:pPr marL="0" marR="0" indent="0" algn="l" defTabSz="914400" rtl="0" eaLnBrk="1" fontAlgn="auto" latinLnBrk="0" hangingPunct="1">
            <a:lnSpc>
              <a:spcPct val="100000"/>
            </a:lnSpc>
            <a:spcBef>
              <a:spcPts val="0"/>
            </a:spcBef>
            <a:spcAft>
              <a:spcPts val="0"/>
            </a:spcAft>
            <a:buClrTx/>
            <a:buSzTx/>
            <a:buFontTx/>
            <a:buNone/>
            <a:tabLst/>
            <a:defRPr sz="1000"/>
          </a:pPr>
          <a:endParaRPr lang="en-US" sz="1400" b="0" i="0" u="none" strike="noStrike" baseline="0">
            <a:solidFill>
              <a:srgbClr val="000000"/>
            </a:solidFill>
            <a:latin typeface="Lucida Grande"/>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0" i="0" u="none" strike="noStrike" baseline="0">
              <a:solidFill>
                <a:srgbClr val="000000"/>
              </a:solidFill>
              <a:latin typeface="Lucida Grande"/>
              <a:ea typeface="+mn-ea"/>
              <a:cs typeface="+mn-cs"/>
            </a:rPr>
            <a:t>6.  In cell </a:t>
          </a:r>
          <a:r>
            <a:rPr lang="en-US" sz="1400" b="1" i="0" u="none" strike="noStrike" baseline="0">
              <a:solidFill>
                <a:srgbClr val="000000"/>
              </a:solidFill>
              <a:latin typeface="Lucida Grande"/>
              <a:ea typeface="+mn-ea"/>
              <a:cs typeface="+mn-cs"/>
            </a:rPr>
            <a:t>H24</a:t>
          </a:r>
          <a:r>
            <a:rPr lang="en-US" sz="1400" b="0" i="0" u="none" strike="noStrike" baseline="0">
              <a:solidFill>
                <a:srgbClr val="000000"/>
              </a:solidFill>
              <a:latin typeface="Lucida Grande"/>
              <a:ea typeface="+mn-ea"/>
              <a:cs typeface="+mn-cs"/>
            </a:rPr>
            <a:t> enter a formula that will </a:t>
          </a:r>
          <a:r>
            <a:rPr lang="en-US" sz="1400" b="1" i="0" u="none" strike="noStrike" baseline="0">
              <a:solidFill>
                <a:srgbClr val="000000"/>
              </a:solidFill>
              <a:latin typeface="Lucida Grande"/>
              <a:ea typeface="+mn-ea"/>
              <a:cs typeface="+mn-cs"/>
            </a:rPr>
            <a:t>automatically</a:t>
          </a:r>
          <a:r>
            <a:rPr lang="en-US" sz="1400" b="0" i="0" u="none" strike="noStrike" baseline="0">
              <a:solidFill>
                <a:srgbClr val="000000"/>
              </a:solidFill>
              <a:latin typeface="Lucida Grande"/>
              <a:ea typeface="+mn-ea"/>
              <a:cs typeface="+mn-cs"/>
            </a:rPr>
            <a:t> enter the estimated Total Attending amount.</a:t>
          </a:r>
          <a:endParaRPr lang="en-CA" sz="1400" b="0" i="0" u="none" strike="noStrike" baseline="0">
            <a:solidFill>
              <a:srgbClr val="000000"/>
            </a:solidFill>
            <a:latin typeface="Lucida Grande"/>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endParaRPr lang="en-CA" sz="1400" b="0" i="0" u="none" strike="noStrike" baseline="0">
            <a:solidFill>
              <a:srgbClr val="000000"/>
            </a:solidFill>
            <a:latin typeface="Lucida Grande"/>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0" i="0" u="none" strike="noStrike" baseline="0">
              <a:solidFill>
                <a:srgbClr val="000000"/>
              </a:solidFill>
              <a:latin typeface="Lucida Grande"/>
              <a:ea typeface="+mn-ea"/>
              <a:cs typeface="+mn-cs"/>
            </a:rPr>
            <a:t>7.  In cell </a:t>
          </a:r>
          <a:r>
            <a:rPr lang="en-US" sz="1400" b="1" i="0" u="none" strike="noStrike" baseline="0">
              <a:solidFill>
                <a:srgbClr val="000000"/>
              </a:solidFill>
              <a:latin typeface="Lucida Grande"/>
              <a:ea typeface="+mn-ea"/>
              <a:cs typeface="+mn-cs"/>
            </a:rPr>
            <a:t>K24</a:t>
          </a:r>
          <a:r>
            <a:rPr lang="en-US" sz="1400" b="0" i="0" u="none" strike="noStrike" baseline="0">
              <a:solidFill>
                <a:srgbClr val="000000"/>
              </a:solidFill>
              <a:latin typeface="Lucida Grande"/>
              <a:ea typeface="+mn-ea"/>
              <a:cs typeface="+mn-cs"/>
            </a:rPr>
            <a:t> enter a formula that will </a:t>
          </a:r>
          <a:r>
            <a:rPr lang="en-US" sz="1400" b="1" i="0" u="none" strike="noStrike" baseline="0">
              <a:solidFill>
                <a:srgbClr val="000000"/>
              </a:solidFill>
              <a:latin typeface="Lucida Grande"/>
              <a:ea typeface="+mn-ea"/>
              <a:cs typeface="+mn-cs"/>
            </a:rPr>
            <a:t>automatically</a:t>
          </a:r>
          <a:r>
            <a:rPr lang="en-US" sz="1400" b="0" i="0" u="none" strike="noStrike" baseline="0">
              <a:solidFill>
                <a:srgbClr val="000000"/>
              </a:solidFill>
              <a:latin typeface="Lucida Grande"/>
              <a:ea typeface="+mn-ea"/>
              <a:cs typeface="+mn-cs"/>
            </a:rPr>
            <a:t> enter the estimated Total Attending </a:t>
          </a:r>
          <a:r>
            <a:rPr lang="en-US" sz="1600" b="0" i="0" baseline="0">
              <a:effectLst/>
              <a:latin typeface="+mn-lt"/>
              <a:ea typeface="+mn-ea"/>
              <a:cs typeface="+mn-cs"/>
            </a:rPr>
            <a:t>amount</a:t>
          </a:r>
          <a:r>
            <a:rPr lang="en-US" sz="1600" b="0" i="0" u="none" strike="noStrike" baseline="0">
              <a:solidFill>
                <a:srgbClr val="000000"/>
              </a:solidFill>
              <a:latin typeface="Lucida Grande"/>
              <a:ea typeface="+mn-ea"/>
              <a:cs typeface="+mn-cs"/>
            </a:rPr>
            <a:t>.</a:t>
          </a:r>
          <a:endParaRPr lang="en-US" sz="1400" b="0" i="0" u="none" strike="noStrike" baseline="0">
            <a:solidFill>
              <a:srgbClr val="000000"/>
            </a:solidFill>
            <a:latin typeface="Lucida Grande"/>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endParaRPr lang="en-US" sz="1400" b="0" i="0" u="none" strike="noStrike" baseline="0">
            <a:solidFill>
              <a:srgbClr val="000000"/>
            </a:solidFill>
            <a:latin typeface="Lucida Grande"/>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0" i="0" u="none" strike="noStrike" baseline="0">
              <a:solidFill>
                <a:srgbClr val="000000"/>
              </a:solidFill>
              <a:latin typeface="Lucida Grande"/>
              <a:ea typeface="+mn-ea"/>
              <a:cs typeface="+mn-cs"/>
            </a:rPr>
            <a:t>8.  In cell </a:t>
          </a:r>
          <a:r>
            <a:rPr lang="en-US" sz="1400" b="1" i="0" u="none" strike="noStrike" baseline="0">
              <a:solidFill>
                <a:srgbClr val="000000"/>
              </a:solidFill>
              <a:latin typeface="Lucida Grande"/>
              <a:ea typeface="+mn-ea"/>
              <a:cs typeface="+mn-cs"/>
            </a:rPr>
            <a:t>H25</a:t>
          </a:r>
          <a:r>
            <a:rPr lang="en-US" sz="1400" b="0" i="0" u="none" strike="noStrike" baseline="0">
              <a:solidFill>
                <a:srgbClr val="000000"/>
              </a:solidFill>
              <a:latin typeface="Lucida Grande"/>
              <a:ea typeface="+mn-ea"/>
              <a:cs typeface="+mn-cs"/>
            </a:rPr>
            <a:t> enter a formula that will  enter the Total Estimated Tickets </a:t>
          </a:r>
          <a:r>
            <a:rPr lang="en-US" sz="1600" b="0" i="0" baseline="0">
              <a:effectLst/>
              <a:latin typeface="+mn-lt"/>
              <a:ea typeface="+mn-ea"/>
              <a:cs typeface="+mn-cs"/>
            </a:rPr>
            <a:t>amount.</a:t>
          </a:r>
          <a:endParaRPr lang="en-CA" sz="2800" b="0" i="0" u="none" strike="noStrike" baseline="0">
            <a:solidFill>
              <a:srgbClr val="000000"/>
            </a:solidFill>
            <a:latin typeface="Lucida Grande"/>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endParaRPr lang="en-CA" sz="1400" b="0" i="0" u="none" strike="noStrike" baseline="0">
            <a:solidFill>
              <a:srgbClr val="000000"/>
            </a:solidFill>
            <a:latin typeface="Lucida Grande"/>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400" b="0" i="0" u="none" strike="noStrike" baseline="0">
              <a:solidFill>
                <a:srgbClr val="000000"/>
              </a:solidFill>
              <a:latin typeface="Lucida Grande"/>
              <a:ea typeface="+mn-ea"/>
              <a:cs typeface="+mn-cs"/>
            </a:rPr>
            <a:t>8.  In cell </a:t>
          </a:r>
          <a:r>
            <a:rPr lang="en-US" sz="1400" b="1" i="0" u="none" strike="noStrike" baseline="0">
              <a:solidFill>
                <a:srgbClr val="000000"/>
              </a:solidFill>
              <a:latin typeface="Lucida Grande"/>
              <a:ea typeface="+mn-ea"/>
              <a:cs typeface="+mn-cs"/>
            </a:rPr>
            <a:t>K25</a:t>
          </a:r>
          <a:r>
            <a:rPr lang="en-US" sz="1400" b="0" i="0" u="none" strike="noStrike" baseline="0">
              <a:solidFill>
                <a:srgbClr val="000000"/>
              </a:solidFill>
              <a:latin typeface="Lucida Grande"/>
              <a:ea typeface="+mn-ea"/>
              <a:cs typeface="+mn-cs"/>
            </a:rPr>
            <a:t> enter a formula that will  enter the Total Estimated Tickets amount.</a:t>
          </a:r>
        </a:p>
        <a:p>
          <a:pPr marL="0" marR="0" indent="0" algn="l" defTabSz="914400" rtl="0" eaLnBrk="1" fontAlgn="auto" latinLnBrk="0" hangingPunct="1">
            <a:lnSpc>
              <a:spcPct val="100000"/>
            </a:lnSpc>
            <a:spcBef>
              <a:spcPts val="0"/>
            </a:spcBef>
            <a:spcAft>
              <a:spcPts val="0"/>
            </a:spcAft>
            <a:buClrTx/>
            <a:buSzTx/>
            <a:buFontTx/>
            <a:buNone/>
            <a:tabLst/>
            <a:defRPr sz="1000"/>
          </a:pPr>
          <a:endParaRPr lang="en-US" sz="1400" b="0" i="0" u="none" strike="noStrike" baseline="0">
            <a:solidFill>
              <a:srgbClr val="000000"/>
            </a:solidFill>
            <a:latin typeface="Lucida Grande"/>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600" b="1" i="0" u="none" strike="noStrike" baseline="0">
              <a:solidFill>
                <a:srgbClr val="000000"/>
              </a:solidFill>
              <a:latin typeface="Lucida Grande"/>
              <a:ea typeface="+mn-ea"/>
              <a:cs typeface="+mn-cs"/>
            </a:rPr>
            <a:t>Format this spreadsheet corporately and for understanding as discussed in class.</a:t>
          </a: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600" b="1" i="0" u="none" strike="noStrike" baseline="0">
              <a:solidFill>
                <a:srgbClr val="000000"/>
              </a:solidFill>
              <a:latin typeface="Lucida Grande"/>
              <a:ea typeface="+mn-ea"/>
              <a:cs typeface="+mn-cs"/>
            </a:rPr>
            <a:t>Yellow only indicates where formulas should be created.</a:t>
          </a:r>
          <a:endParaRPr lang="en-CA" sz="1600" b="1" i="0" u="none" strike="noStrike" baseline="0">
            <a:solidFill>
              <a:srgbClr val="000000"/>
            </a:solidFill>
            <a:latin typeface="Lucida Grande"/>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endParaRPr lang="en-US" sz="1400" b="1" baseline="0">
            <a:latin typeface="+mn-lt"/>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endParaRPr lang="en-US" sz="1400" b="1" baseline="0">
            <a:latin typeface="+mn-lt"/>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2800" b="1" baseline="0">
              <a:latin typeface="+mn-lt"/>
              <a:ea typeface="+mn-ea"/>
              <a:cs typeface="+mn-cs"/>
            </a:rPr>
            <a:t>Continue on to the next worksheet.</a:t>
          </a:r>
          <a:endParaRPr lang="en-US" sz="4400"/>
        </a:p>
        <a:p>
          <a:pPr algn="l" rtl="0">
            <a:defRPr sz="1000"/>
          </a:pPr>
          <a:endParaRPr lang="en-US" sz="1400" b="0" i="0" u="none" strike="noStrike" baseline="0">
            <a:solidFill>
              <a:srgbClr val="000000"/>
            </a:solidFill>
            <a:latin typeface="Lucida Grande"/>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117364</xdr:colOff>
      <xdr:row>6</xdr:row>
      <xdr:rowOff>507532</xdr:rowOff>
    </xdr:from>
    <xdr:to>
      <xdr:col>14</xdr:col>
      <xdr:colOff>586471</xdr:colOff>
      <xdr:row>7</xdr:row>
      <xdr:rowOff>206135</xdr:rowOff>
    </xdr:to>
    <xdr:sp macro="" textlink="">
      <xdr:nvSpPr>
        <xdr:cNvPr id="2" name="Rectangle 1">
          <a:extLst>
            <a:ext uri="{FF2B5EF4-FFF2-40B4-BE49-F238E27FC236}">
              <a16:creationId xmlns:a16="http://schemas.microsoft.com/office/drawing/2014/main" xmlns="" id="{00000000-0008-0000-0200-000002000000}"/>
            </a:ext>
          </a:extLst>
        </xdr:cNvPr>
        <xdr:cNvSpPr>
          <a:spLocks/>
        </xdr:cNvSpPr>
      </xdr:nvSpPr>
      <xdr:spPr bwMode="auto">
        <a:xfrm>
          <a:off x="13534007" y="2004318"/>
          <a:ext cx="3530714" cy="419781"/>
        </a:xfrm>
        <a:prstGeom prst="rect">
          <a:avLst/>
        </a:prstGeom>
        <a:solidFill>
          <a:srgbClr val="FDEAD9"/>
        </a:solidFill>
        <a:ln w="9525" cap="flat">
          <a:solidFill>
            <a:srgbClr val="E36C09"/>
          </a:solidFill>
          <a:prstDash val="solid"/>
          <a:round/>
          <a:headEnd/>
          <a:tailEnd/>
        </a:ln>
      </xdr:spPr>
      <xdr:txBody>
        <a:bodyPr vertOverflow="clip" wrap="square" lIns="38100" tIns="38100" rIns="38100" bIns="38100" anchor="ctr" upright="1"/>
        <a:lstStyle/>
        <a:p>
          <a:pPr algn="l" rtl="0">
            <a:defRPr sz="1000"/>
          </a:pPr>
          <a:r>
            <a:rPr lang="en-US" sz="1800" b="1" i="0" u="none" strike="noStrike" baseline="0">
              <a:solidFill>
                <a:srgbClr val="000000"/>
              </a:solidFill>
              <a:latin typeface="Lucida Grande"/>
            </a:rPr>
            <a:t>INSTRUCTIONS</a:t>
          </a:r>
        </a:p>
      </xdr:txBody>
    </xdr:sp>
    <xdr:clientData/>
  </xdr:twoCellAnchor>
  <xdr:twoCellAnchor>
    <xdr:from>
      <xdr:col>8</xdr:col>
      <xdr:colOff>457542</xdr:colOff>
      <xdr:row>7</xdr:row>
      <xdr:rowOff>549714</xdr:rowOff>
    </xdr:from>
    <xdr:to>
      <xdr:col>17</xdr:col>
      <xdr:colOff>54428</xdr:colOff>
      <xdr:row>31</xdr:row>
      <xdr:rowOff>37308</xdr:rowOff>
    </xdr:to>
    <xdr:sp macro="" textlink="">
      <xdr:nvSpPr>
        <xdr:cNvPr id="3" name="TextBox 2">
          <a:extLst>
            <a:ext uri="{FF2B5EF4-FFF2-40B4-BE49-F238E27FC236}">
              <a16:creationId xmlns:a16="http://schemas.microsoft.com/office/drawing/2014/main" xmlns="" id="{00000000-0008-0000-0200-000003000000}"/>
            </a:ext>
          </a:extLst>
        </xdr:cNvPr>
        <xdr:cNvSpPr txBox="1"/>
      </xdr:nvSpPr>
      <xdr:spPr>
        <a:xfrm>
          <a:off x="14559672" y="3024426"/>
          <a:ext cx="5192968" cy="9983359"/>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600"/>
            <a:t>1.</a:t>
          </a:r>
          <a:r>
            <a:rPr lang="en-US" sz="1600" baseline="0"/>
            <a:t>  Proceed to the  </a:t>
          </a:r>
          <a:r>
            <a:rPr lang="en-US" sz="1600" b="1" baseline="0">
              <a:solidFill>
                <a:srgbClr val="0070C0"/>
              </a:solidFill>
            </a:rPr>
            <a:t>Budget Estimate Working Sheet</a:t>
          </a:r>
        </a:p>
        <a:p>
          <a:r>
            <a:rPr lang="en-US" sz="1600" b="1" baseline="0">
              <a:solidFill>
                <a:srgbClr val="0070C0"/>
              </a:solidFill>
            </a:rPr>
            <a:t>     Template in Row 22. </a:t>
          </a:r>
          <a:r>
            <a:rPr lang="en-US" sz="1600" baseline="0"/>
            <a:t> I</a:t>
          </a:r>
          <a:r>
            <a:rPr lang="en-US" sz="1600" b="1" baseline="0"/>
            <a:t>n each of the yellow coloured</a:t>
          </a:r>
        </a:p>
        <a:p>
          <a:r>
            <a:rPr lang="en-US" sz="1600" b="1" baseline="0"/>
            <a:t>      cell locations  (E23, E24, E25 E27, F34, E37 and H30), </a:t>
          </a:r>
        </a:p>
        <a:p>
          <a:r>
            <a:rPr lang="en-US" sz="1600" b="1" baseline="0"/>
            <a:t>      </a:t>
          </a:r>
          <a:r>
            <a:rPr lang="en-US" sz="1600" b="0" baseline="0"/>
            <a:t>enter the formulas required  to determine the</a:t>
          </a:r>
        </a:p>
        <a:p>
          <a:r>
            <a:rPr lang="en-US" sz="1600" b="0" baseline="0"/>
            <a:t>      various expenses.</a:t>
          </a:r>
        </a:p>
        <a:p>
          <a:endParaRPr lang="en-US" sz="1600" b="0" baseline="0"/>
        </a:p>
        <a:p>
          <a:r>
            <a:rPr lang="en-US" sz="1600" b="0" baseline="0"/>
            <a:t>2.  </a:t>
          </a:r>
          <a:r>
            <a:rPr lang="en-US" sz="1600" b="1" baseline="0"/>
            <a:t>Enter a formula, in cell B7</a:t>
          </a:r>
          <a:r>
            <a:rPr lang="en-US" sz="1600" b="0" baseline="0"/>
            <a:t>, that</a:t>
          </a:r>
          <a:r>
            <a:rPr lang="en-US" sz="1600" b="0" baseline="0">
              <a:solidFill>
                <a:sysClr val="windowText" lastClr="000000"/>
              </a:solidFill>
            </a:rPr>
            <a:t> will </a:t>
          </a:r>
          <a:r>
            <a:rPr lang="en-US" sz="1600" b="1" i="1" baseline="0">
              <a:solidFill>
                <a:sysClr val="windowText" lastClr="000000"/>
              </a:solidFill>
            </a:rPr>
            <a:t>automatically </a:t>
          </a:r>
          <a:r>
            <a:rPr lang="en-US" sz="1600" b="1" i="1" baseline="0"/>
            <a:t>capture</a:t>
          </a:r>
          <a:r>
            <a:rPr lang="en-US" sz="1600" b="0" baseline="0"/>
            <a:t> the SUB TOTAL for </a:t>
          </a:r>
          <a:r>
            <a:rPr lang="en-US" sz="1600" b="1" baseline="0"/>
            <a:t>Salaries and Benefits </a:t>
          </a:r>
          <a:r>
            <a:rPr lang="en-US" sz="1600" b="0" baseline="0"/>
            <a:t>from the</a:t>
          </a:r>
        </a:p>
        <a:p>
          <a:r>
            <a:rPr lang="en-US" sz="1600" b="0" baseline="0"/>
            <a:t>      Working sheet.</a:t>
          </a:r>
        </a:p>
        <a:p>
          <a:endParaRPr lang="en-US" sz="1600" b="0" baseline="0"/>
        </a:p>
        <a:p>
          <a:pPr marL="0" indent="0"/>
          <a:r>
            <a:rPr lang="en-US" sz="1600" b="0" baseline="0"/>
            <a:t>3</a:t>
          </a:r>
          <a:r>
            <a:rPr lang="en-US" sz="1600" b="1" baseline="0">
              <a:solidFill>
                <a:schemeClr val="dk1"/>
              </a:solidFill>
              <a:latin typeface="+mn-lt"/>
              <a:ea typeface="+mn-ea"/>
              <a:cs typeface="+mn-cs"/>
            </a:rPr>
            <a:t>.  Enter a formula in cell B8</a:t>
          </a:r>
          <a:r>
            <a:rPr lang="en-US" sz="1600" b="0" baseline="0">
              <a:solidFill>
                <a:schemeClr val="dk1"/>
              </a:solidFill>
              <a:latin typeface="+mn-lt"/>
              <a:ea typeface="+mn-ea"/>
              <a:cs typeface="+mn-cs"/>
            </a:rPr>
            <a:t>, that will </a:t>
          </a:r>
          <a:r>
            <a:rPr lang="en-US" sz="1600" b="1" i="1" baseline="0">
              <a:solidFill>
                <a:schemeClr val="dk1"/>
              </a:solidFill>
              <a:latin typeface="+mn-lt"/>
              <a:ea typeface="+mn-ea"/>
              <a:cs typeface="+mn-cs"/>
            </a:rPr>
            <a:t>capture</a:t>
          </a:r>
          <a:r>
            <a:rPr lang="en-US" sz="1600" b="0" baseline="0">
              <a:solidFill>
                <a:schemeClr val="dk1"/>
              </a:solidFill>
              <a:latin typeface="+mn-lt"/>
              <a:ea typeface="+mn-ea"/>
              <a:cs typeface="+mn-cs"/>
            </a:rPr>
            <a:t> the</a:t>
          </a:r>
        </a:p>
        <a:p>
          <a:pPr marL="0" indent="0"/>
          <a:r>
            <a:rPr lang="en-US" sz="1600" b="0" baseline="0">
              <a:solidFill>
                <a:schemeClr val="dk1"/>
              </a:solidFill>
              <a:latin typeface="+mn-lt"/>
              <a:ea typeface="+mn-ea"/>
              <a:cs typeface="+mn-cs"/>
            </a:rPr>
            <a:t>      total expense for</a:t>
          </a:r>
          <a:r>
            <a:rPr lang="en-US" sz="1600" b="1" baseline="0">
              <a:solidFill>
                <a:schemeClr val="dk1"/>
              </a:solidFill>
              <a:latin typeface="+mn-lt"/>
              <a:ea typeface="+mn-ea"/>
              <a:cs typeface="+mn-cs"/>
            </a:rPr>
            <a:t> Program Costs </a:t>
          </a:r>
          <a:r>
            <a:rPr lang="en-US" sz="1600" b="0" baseline="0">
              <a:solidFill>
                <a:schemeClr val="dk1"/>
              </a:solidFill>
              <a:latin typeface="+mn-lt"/>
              <a:ea typeface="+mn-ea"/>
              <a:cs typeface="+mn-cs"/>
            </a:rPr>
            <a:t>from the</a:t>
          </a:r>
        </a:p>
        <a:p>
          <a:pPr marL="0" indent="0"/>
          <a:r>
            <a:rPr lang="en-US" sz="1600" b="0" baseline="0">
              <a:solidFill>
                <a:schemeClr val="dk1"/>
              </a:solidFill>
              <a:latin typeface="+mn-lt"/>
              <a:ea typeface="+mn-ea"/>
              <a:cs typeface="+mn-cs"/>
            </a:rPr>
            <a:t>      Working sheet</a:t>
          </a:r>
          <a:r>
            <a:rPr lang="en-US" sz="1100" b="0" baseline="0">
              <a:solidFill>
                <a:schemeClr val="dk1"/>
              </a:solidFill>
              <a:latin typeface="+mn-lt"/>
              <a:ea typeface="+mn-ea"/>
              <a:cs typeface="+mn-cs"/>
            </a:rPr>
            <a:t>.</a:t>
          </a:r>
        </a:p>
        <a:p>
          <a:pPr marL="0" indent="0"/>
          <a:endParaRPr lang="en-US" sz="1100" b="0" baseline="0">
            <a:solidFill>
              <a:schemeClr val="dk1"/>
            </a:solidFill>
            <a:latin typeface="+mn-lt"/>
            <a:ea typeface="+mn-ea"/>
            <a:cs typeface="+mn-cs"/>
          </a:endParaRPr>
        </a:p>
        <a:p>
          <a:pPr marL="0" indent="0"/>
          <a:r>
            <a:rPr lang="en-US" sz="1600" b="0" baseline="0">
              <a:solidFill>
                <a:schemeClr val="dk1"/>
              </a:solidFill>
              <a:latin typeface="+mn-lt"/>
              <a:ea typeface="+mn-ea"/>
              <a:cs typeface="+mn-cs"/>
            </a:rPr>
            <a:t>4.   Enter a formula in </a:t>
          </a:r>
          <a:r>
            <a:rPr lang="en-US" sz="1600" b="1" baseline="0">
              <a:solidFill>
                <a:schemeClr val="dk1"/>
              </a:solidFill>
              <a:latin typeface="+mn-lt"/>
              <a:ea typeface="+mn-ea"/>
              <a:cs typeface="+mn-cs"/>
            </a:rPr>
            <a:t>cell B9</a:t>
          </a:r>
          <a:r>
            <a:rPr lang="en-US" sz="1600" b="0" baseline="0">
              <a:solidFill>
                <a:schemeClr val="dk1"/>
              </a:solidFill>
              <a:latin typeface="+mn-lt"/>
              <a:ea typeface="+mn-ea"/>
              <a:cs typeface="+mn-cs"/>
            </a:rPr>
            <a:t>, that will </a:t>
          </a:r>
          <a:r>
            <a:rPr lang="en-US" sz="1600" b="1" i="1" baseline="0">
              <a:solidFill>
                <a:schemeClr val="dk1"/>
              </a:solidFill>
              <a:latin typeface="+mn-lt"/>
              <a:ea typeface="+mn-ea"/>
              <a:cs typeface="+mn-cs"/>
            </a:rPr>
            <a:t>capture</a:t>
          </a:r>
          <a:r>
            <a:rPr lang="en-US" sz="1600" b="0" baseline="0">
              <a:solidFill>
                <a:schemeClr val="dk1"/>
              </a:solidFill>
              <a:latin typeface="+mn-lt"/>
              <a:ea typeface="+mn-ea"/>
              <a:cs typeface="+mn-cs"/>
            </a:rPr>
            <a:t> the</a:t>
          </a:r>
        </a:p>
        <a:p>
          <a:pPr marL="0" indent="0"/>
          <a:r>
            <a:rPr lang="en-US" sz="1600" b="0" baseline="0">
              <a:solidFill>
                <a:schemeClr val="dk1"/>
              </a:solidFill>
              <a:latin typeface="+mn-lt"/>
              <a:ea typeface="+mn-ea"/>
              <a:cs typeface="+mn-cs"/>
            </a:rPr>
            <a:t>      total expense for  </a:t>
          </a:r>
          <a:r>
            <a:rPr lang="en-US" sz="1600" b="1" baseline="0">
              <a:solidFill>
                <a:schemeClr val="dk1"/>
              </a:solidFill>
              <a:latin typeface="+mn-lt"/>
              <a:ea typeface="+mn-ea"/>
              <a:cs typeface="+mn-cs"/>
            </a:rPr>
            <a:t>Administration </a:t>
          </a:r>
          <a:r>
            <a:rPr lang="en-US" sz="1600" b="0" baseline="0">
              <a:solidFill>
                <a:schemeClr val="dk1"/>
              </a:solidFill>
              <a:latin typeface="+mn-lt"/>
              <a:ea typeface="+mn-ea"/>
              <a:cs typeface="+mn-cs"/>
            </a:rPr>
            <a:t>from the</a:t>
          </a:r>
        </a:p>
        <a:p>
          <a:pPr marL="0" indent="0"/>
          <a:r>
            <a:rPr lang="en-US" sz="1600" b="0" baseline="0">
              <a:solidFill>
                <a:schemeClr val="dk1"/>
              </a:solidFill>
              <a:latin typeface="+mn-lt"/>
              <a:ea typeface="+mn-ea"/>
              <a:cs typeface="+mn-cs"/>
            </a:rPr>
            <a:t>      Working sheet</a:t>
          </a:r>
          <a:r>
            <a:rPr lang="en-US" sz="1100" b="0" baseline="0">
              <a:solidFill>
                <a:schemeClr val="dk1"/>
              </a:solidFill>
              <a:latin typeface="+mn-lt"/>
              <a:ea typeface="+mn-ea"/>
              <a:cs typeface="+mn-cs"/>
            </a:rPr>
            <a:t>.  </a:t>
          </a:r>
        </a:p>
        <a:p>
          <a:pPr marL="0" indent="0"/>
          <a:endParaRPr lang="en-US" sz="1100" b="0" baseline="0">
            <a:solidFill>
              <a:schemeClr val="dk1"/>
            </a:solidFill>
            <a:latin typeface="+mn-lt"/>
            <a:ea typeface="+mn-ea"/>
            <a:cs typeface="+mn-cs"/>
          </a:endParaRPr>
        </a:p>
        <a:p>
          <a:r>
            <a:rPr lang="en-US" sz="1600" b="0" baseline="0">
              <a:solidFill>
                <a:schemeClr val="dk1"/>
              </a:solidFill>
              <a:latin typeface="+mn-lt"/>
              <a:ea typeface="+mn-ea"/>
              <a:cs typeface="+mn-cs"/>
            </a:rPr>
            <a:t>5.   Enter a formula in cell </a:t>
          </a:r>
          <a:r>
            <a:rPr lang="en-US" sz="1600" b="1" baseline="0">
              <a:solidFill>
                <a:schemeClr val="dk1"/>
              </a:solidFill>
              <a:latin typeface="+mn-lt"/>
              <a:ea typeface="+mn-ea"/>
              <a:cs typeface="+mn-cs"/>
            </a:rPr>
            <a:t>B10</a:t>
          </a:r>
          <a:r>
            <a:rPr lang="en-US" sz="1600" b="0" baseline="0">
              <a:solidFill>
                <a:schemeClr val="dk1"/>
              </a:solidFill>
              <a:latin typeface="+mn-lt"/>
              <a:ea typeface="+mn-ea"/>
              <a:cs typeface="+mn-cs"/>
            </a:rPr>
            <a:t>, that will c</a:t>
          </a:r>
          <a:r>
            <a:rPr lang="en-US" sz="1600" b="1" i="1" baseline="0">
              <a:solidFill>
                <a:schemeClr val="dk1"/>
              </a:solidFill>
              <a:latin typeface="+mn-lt"/>
              <a:ea typeface="+mn-ea"/>
              <a:cs typeface="+mn-cs"/>
            </a:rPr>
            <a:t>apture</a:t>
          </a:r>
          <a:r>
            <a:rPr lang="en-US" sz="1600" b="0" baseline="0">
              <a:solidFill>
                <a:schemeClr val="dk1"/>
              </a:solidFill>
              <a:latin typeface="+mn-lt"/>
              <a:ea typeface="+mn-ea"/>
              <a:cs typeface="+mn-cs"/>
            </a:rPr>
            <a:t> the</a:t>
          </a:r>
          <a:endParaRPr lang="en-CA" sz="1600" b="0" baseline="0">
            <a:solidFill>
              <a:schemeClr val="dk1"/>
            </a:solidFill>
            <a:latin typeface="+mn-lt"/>
            <a:ea typeface="+mn-ea"/>
            <a:cs typeface="+mn-cs"/>
          </a:endParaRPr>
        </a:p>
        <a:p>
          <a:r>
            <a:rPr lang="en-US" sz="1600" b="0" baseline="0">
              <a:solidFill>
                <a:schemeClr val="dk1"/>
              </a:solidFill>
              <a:latin typeface="+mn-lt"/>
              <a:ea typeface="+mn-ea"/>
              <a:cs typeface="+mn-cs"/>
            </a:rPr>
            <a:t>      total expense for  </a:t>
          </a:r>
          <a:r>
            <a:rPr lang="en-US" sz="1600" b="1" baseline="0">
              <a:solidFill>
                <a:schemeClr val="dk1"/>
              </a:solidFill>
              <a:latin typeface="+mn-lt"/>
              <a:ea typeface="+mn-ea"/>
              <a:cs typeface="+mn-cs"/>
            </a:rPr>
            <a:t>Capital Costs </a:t>
          </a:r>
          <a:r>
            <a:rPr lang="en-US" sz="1600" b="0" baseline="0">
              <a:solidFill>
                <a:schemeClr val="dk1"/>
              </a:solidFill>
              <a:latin typeface="+mn-lt"/>
              <a:ea typeface="+mn-ea"/>
              <a:cs typeface="+mn-cs"/>
            </a:rPr>
            <a:t>from the</a:t>
          </a:r>
          <a:endParaRPr lang="en-CA" sz="1600" b="0" baseline="0">
            <a:solidFill>
              <a:schemeClr val="dk1"/>
            </a:solidFill>
            <a:latin typeface="+mn-lt"/>
            <a:ea typeface="+mn-ea"/>
            <a:cs typeface="+mn-cs"/>
          </a:endParaRPr>
        </a:p>
        <a:p>
          <a:r>
            <a:rPr lang="en-US" sz="1600" b="0" baseline="0">
              <a:solidFill>
                <a:schemeClr val="dk1"/>
              </a:solidFill>
              <a:latin typeface="+mn-lt"/>
              <a:ea typeface="+mn-ea"/>
              <a:cs typeface="+mn-cs"/>
            </a:rPr>
            <a:t>      Working sheet.  </a:t>
          </a:r>
        </a:p>
        <a:p>
          <a:pPr marL="0" indent="0"/>
          <a:endParaRPr lang="en-US" sz="1600" b="0" baseline="0">
            <a:solidFill>
              <a:schemeClr val="dk1"/>
            </a:solidFill>
            <a:latin typeface="+mn-lt"/>
            <a:ea typeface="+mn-ea"/>
            <a:cs typeface="+mn-cs"/>
          </a:endParaRPr>
        </a:p>
        <a:p>
          <a:pPr marL="0" indent="0"/>
          <a:r>
            <a:rPr lang="en-US" sz="1600" b="0" baseline="0">
              <a:solidFill>
                <a:schemeClr val="dk1"/>
              </a:solidFill>
              <a:latin typeface="+mn-lt"/>
              <a:ea typeface="+mn-ea"/>
              <a:cs typeface="+mn-cs"/>
            </a:rPr>
            <a:t>6.   Enter a formula in cell </a:t>
          </a:r>
          <a:r>
            <a:rPr lang="en-US" sz="1600" b="1" baseline="0">
              <a:solidFill>
                <a:schemeClr val="dk1"/>
              </a:solidFill>
              <a:latin typeface="+mn-lt"/>
              <a:ea typeface="+mn-ea"/>
              <a:cs typeface="+mn-cs"/>
            </a:rPr>
            <a:t>B11</a:t>
          </a:r>
          <a:r>
            <a:rPr lang="en-US" sz="1600" b="0" baseline="0">
              <a:solidFill>
                <a:schemeClr val="dk1"/>
              </a:solidFill>
              <a:latin typeface="+mn-lt"/>
              <a:ea typeface="+mn-ea"/>
              <a:cs typeface="+mn-cs"/>
            </a:rPr>
            <a:t>, that will c</a:t>
          </a:r>
          <a:r>
            <a:rPr lang="en-US" sz="1600" b="1" i="1" baseline="0">
              <a:solidFill>
                <a:schemeClr val="dk1"/>
              </a:solidFill>
              <a:latin typeface="+mn-lt"/>
              <a:ea typeface="+mn-ea"/>
              <a:cs typeface="+mn-cs"/>
            </a:rPr>
            <a:t>apture</a:t>
          </a:r>
          <a:r>
            <a:rPr lang="en-US" sz="1600" b="0" baseline="0">
              <a:solidFill>
                <a:schemeClr val="dk1"/>
              </a:solidFill>
              <a:latin typeface="+mn-lt"/>
              <a:ea typeface="+mn-ea"/>
              <a:cs typeface="+mn-cs"/>
            </a:rPr>
            <a:t> the</a:t>
          </a:r>
          <a:endParaRPr lang="en-CA" sz="1600" b="0" baseline="0">
            <a:solidFill>
              <a:schemeClr val="dk1"/>
            </a:solidFill>
            <a:latin typeface="+mn-lt"/>
            <a:ea typeface="+mn-ea"/>
            <a:cs typeface="+mn-cs"/>
          </a:endParaRPr>
        </a:p>
        <a:p>
          <a:pPr marL="0" indent="0"/>
          <a:r>
            <a:rPr lang="en-US" sz="1600" b="0" baseline="0">
              <a:solidFill>
                <a:schemeClr val="dk1"/>
              </a:solidFill>
              <a:latin typeface="+mn-lt"/>
              <a:ea typeface="+mn-ea"/>
              <a:cs typeface="+mn-cs"/>
            </a:rPr>
            <a:t>      total expense for  </a:t>
          </a:r>
          <a:r>
            <a:rPr lang="en-US" sz="1600" b="1" baseline="0">
              <a:solidFill>
                <a:schemeClr val="dk1"/>
              </a:solidFill>
              <a:latin typeface="+mn-lt"/>
              <a:ea typeface="+mn-ea"/>
              <a:cs typeface="+mn-cs"/>
            </a:rPr>
            <a:t>Miscellaneous Costs</a:t>
          </a:r>
          <a:r>
            <a:rPr lang="en-US" sz="1600" b="0" baseline="0">
              <a:solidFill>
                <a:schemeClr val="dk1"/>
              </a:solidFill>
              <a:latin typeface="+mn-lt"/>
              <a:ea typeface="+mn-ea"/>
              <a:cs typeface="+mn-cs"/>
            </a:rPr>
            <a:t> from the</a:t>
          </a:r>
          <a:endParaRPr lang="en-CA" sz="1600" b="0" baseline="0">
            <a:solidFill>
              <a:schemeClr val="dk1"/>
            </a:solidFill>
            <a:latin typeface="+mn-lt"/>
            <a:ea typeface="+mn-ea"/>
            <a:cs typeface="+mn-cs"/>
          </a:endParaRPr>
        </a:p>
        <a:p>
          <a:pPr marL="0" indent="0"/>
          <a:r>
            <a:rPr lang="en-US" sz="1600" b="0" baseline="0">
              <a:solidFill>
                <a:schemeClr val="dk1"/>
              </a:solidFill>
              <a:latin typeface="+mn-lt"/>
              <a:ea typeface="+mn-ea"/>
              <a:cs typeface="+mn-cs"/>
            </a:rPr>
            <a:t>      Working sheet.  </a:t>
          </a:r>
          <a:endParaRPr lang="en-CA" sz="1600" b="0" baseline="0">
            <a:solidFill>
              <a:schemeClr val="dk1"/>
            </a:solidFill>
            <a:latin typeface="+mn-lt"/>
            <a:ea typeface="+mn-ea"/>
            <a:cs typeface="+mn-cs"/>
          </a:endParaRPr>
        </a:p>
        <a:p>
          <a:pPr marL="0" indent="0"/>
          <a:endParaRPr lang="en-US" sz="1200" b="0"/>
        </a:p>
        <a:p>
          <a:r>
            <a:rPr lang="en-US" sz="1600" b="0" baseline="0">
              <a:solidFill>
                <a:schemeClr val="dk1"/>
              </a:solidFill>
              <a:latin typeface="+mn-lt"/>
              <a:ea typeface="+mn-ea"/>
              <a:cs typeface="+mn-cs"/>
            </a:rPr>
            <a:t>7.   In </a:t>
          </a:r>
          <a:r>
            <a:rPr lang="en-US" sz="1600" b="1" baseline="0">
              <a:solidFill>
                <a:schemeClr val="dk1"/>
              </a:solidFill>
              <a:latin typeface="+mn-lt"/>
              <a:ea typeface="+mn-ea"/>
              <a:cs typeface="+mn-cs"/>
            </a:rPr>
            <a:t>Row 12, in columns C through G </a:t>
          </a:r>
          <a:r>
            <a:rPr lang="en-US" sz="1600" b="0" baseline="0">
              <a:solidFill>
                <a:schemeClr val="dk1"/>
              </a:solidFill>
              <a:latin typeface="+mn-lt"/>
              <a:ea typeface="+mn-ea"/>
              <a:cs typeface="+mn-cs"/>
            </a:rPr>
            <a:t>enter a formula</a:t>
          </a:r>
        </a:p>
        <a:p>
          <a:r>
            <a:rPr lang="en-US" sz="1600" b="0" baseline="0">
              <a:solidFill>
                <a:schemeClr val="dk1"/>
              </a:solidFill>
              <a:latin typeface="+mn-lt"/>
              <a:ea typeface="+mn-ea"/>
              <a:cs typeface="+mn-cs"/>
            </a:rPr>
            <a:t>      that will add up all the data </a:t>
          </a:r>
          <a:r>
            <a:rPr lang="en-US" sz="1600" b="1" baseline="0">
              <a:solidFill>
                <a:schemeClr val="dk1"/>
              </a:solidFill>
              <a:latin typeface="+mn-lt"/>
              <a:ea typeface="+mn-ea"/>
              <a:cs typeface="+mn-cs"/>
            </a:rPr>
            <a:t>.  </a:t>
          </a:r>
        </a:p>
        <a:p>
          <a:endParaRPr lang="en-US" sz="1600" b="0" baseline="0">
            <a:solidFill>
              <a:schemeClr val="dk1"/>
            </a:solidFill>
            <a:latin typeface="+mn-lt"/>
            <a:ea typeface="+mn-ea"/>
            <a:cs typeface="+mn-cs"/>
          </a:endParaRPr>
        </a:p>
        <a:p>
          <a:r>
            <a:rPr lang="en-US" sz="1600" b="0" baseline="0">
              <a:solidFill>
                <a:schemeClr val="dk1"/>
              </a:solidFill>
              <a:latin typeface="+mn-lt"/>
              <a:ea typeface="+mn-ea"/>
              <a:cs typeface="+mn-cs"/>
            </a:rPr>
            <a:t>8.  In </a:t>
          </a:r>
          <a:r>
            <a:rPr lang="en-US" sz="1600" b="1" baseline="0">
              <a:solidFill>
                <a:schemeClr val="dk1"/>
              </a:solidFill>
              <a:latin typeface="+mn-lt"/>
              <a:ea typeface="+mn-ea"/>
              <a:cs typeface="+mn-cs"/>
            </a:rPr>
            <a:t>Column</a:t>
          </a:r>
          <a:r>
            <a:rPr lang="en-US" sz="1600" b="0" baseline="0">
              <a:solidFill>
                <a:schemeClr val="dk1"/>
              </a:solidFill>
              <a:latin typeface="+mn-lt"/>
              <a:ea typeface="+mn-ea"/>
              <a:cs typeface="+mn-cs"/>
            </a:rPr>
            <a:t> </a:t>
          </a:r>
          <a:r>
            <a:rPr lang="en-US" sz="1600" b="1" baseline="0">
              <a:solidFill>
                <a:schemeClr val="dk1"/>
              </a:solidFill>
              <a:latin typeface="+mn-lt"/>
              <a:ea typeface="+mn-ea"/>
              <a:cs typeface="+mn-cs"/>
            </a:rPr>
            <a:t>H</a:t>
          </a:r>
          <a:r>
            <a:rPr lang="en-US" sz="1600" b="0" baseline="0">
              <a:solidFill>
                <a:schemeClr val="dk1"/>
              </a:solidFill>
              <a:latin typeface="+mn-lt"/>
              <a:ea typeface="+mn-ea"/>
              <a:cs typeface="+mn-cs"/>
            </a:rPr>
            <a:t>, enter a formula that will add up all the</a:t>
          </a:r>
        </a:p>
        <a:p>
          <a:r>
            <a:rPr lang="en-US" sz="1600" b="0" baseline="0">
              <a:solidFill>
                <a:schemeClr val="dk1"/>
              </a:solidFill>
              <a:latin typeface="+mn-lt"/>
              <a:ea typeface="+mn-ea"/>
              <a:cs typeface="+mn-cs"/>
            </a:rPr>
            <a:t>     data</a:t>
          </a:r>
          <a:r>
            <a:rPr lang="en-US" sz="1600" b="1" baseline="0">
              <a:solidFill>
                <a:schemeClr val="dk1"/>
              </a:solidFill>
              <a:latin typeface="+mn-lt"/>
              <a:ea typeface="+mn-ea"/>
              <a:cs typeface="+mn-cs"/>
            </a:rPr>
            <a:t> in columns C through G - Row 7 through 11.</a:t>
          </a:r>
        </a:p>
        <a:p>
          <a:endParaRPr lang="en-US" sz="1600" b="1" baseline="0">
            <a:solidFill>
              <a:schemeClr val="dk1"/>
            </a:solidFill>
            <a:latin typeface="+mn-lt"/>
            <a:ea typeface="+mn-ea"/>
            <a:cs typeface="+mn-cs"/>
          </a:endParaRPr>
        </a:p>
        <a:p>
          <a:r>
            <a:rPr lang="en-US" sz="1600" b="1" baseline="0">
              <a:solidFill>
                <a:schemeClr val="dk1"/>
              </a:solidFill>
              <a:latin typeface="+mn-lt"/>
              <a:ea typeface="+mn-ea"/>
              <a:cs typeface="+mn-cs"/>
            </a:rPr>
            <a:t>Format this spreadsheet corporately and properly for understanding as discussed in class. Yellow only indicates where formulas should be created.</a:t>
          </a:r>
        </a:p>
        <a:p>
          <a:endParaRPr lang="en-US" sz="1600" b="1" baseline="0">
            <a:solidFill>
              <a:schemeClr val="dk1"/>
            </a:solidFill>
            <a:latin typeface="+mn-lt"/>
            <a:ea typeface="+mn-ea"/>
            <a:cs typeface="+mn-cs"/>
          </a:endParaRPr>
        </a:p>
        <a:p>
          <a:r>
            <a:rPr lang="en-US" sz="2400" b="1" baseline="0">
              <a:solidFill>
                <a:schemeClr val="dk1"/>
              </a:solidFill>
              <a:latin typeface="+mn-lt"/>
              <a:ea typeface="+mn-ea"/>
              <a:cs typeface="+mn-cs"/>
            </a:rPr>
            <a:t>Continue on to the next worksheet</a:t>
          </a:r>
        </a:p>
        <a:p>
          <a:endParaRPr lang="en-US" sz="1600" b="1" baseline="0">
            <a:solidFill>
              <a:schemeClr val="dk1"/>
            </a:solidFill>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3</xdr:row>
      <xdr:rowOff>0</xdr:rowOff>
    </xdr:from>
    <xdr:to>
      <xdr:col>8</xdr:col>
      <xdr:colOff>101714</xdr:colOff>
      <xdr:row>4</xdr:row>
      <xdr:rowOff>135392</xdr:rowOff>
    </xdr:to>
    <xdr:sp macro="" textlink="">
      <xdr:nvSpPr>
        <xdr:cNvPr id="2" name="Rectangle 1">
          <a:extLst>
            <a:ext uri="{FF2B5EF4-FFF2-40B4-BE49-F238E27FC236}">
              <a16:creationId xmlns:a16="http://schemas.microsoft.com/office/drawing/2014/main" xmlns="" id="{00000000-0008-0000-0300-000002000000}"/>
            </a:ext>
          </a:extLst>
        </xdr:cNvPr>
        <xdr:cNvSpPr>
          <a:spLocks/>
        </xdr:cNvSpPr>
      </xdr:nvSpPr>
      <xdr:spPr bwMode="auto">
        <a:xfrm>
          <a:off x="7553325" y="666750"/>
          <a:ext cx="3149714" cy="383042"/>
        </a:xfrm>
        <a:prstGeom prst="rect">
          <a:avLst/>
        </a:prstGeom>
        <a:solidFill>
          <a:srgbClr val="FDEAD9"/>
        </a:solidFill>
        <a:ln w="9525" cap="flat">
          <a:solidFill>
            <a:srgbClr val="E36C09"/>
          </a:solidFill>
          <a:prstDash val="solid"/>
          <a:round/>
          <a:headEnd/>
          <a:tailEnd/>
        </a:ln>
      </xdr:spPr>
      <xdr:txBody>
        <a:bodyPr vertOverflow="clip" wrap="square" lIns="38100" tIns="38100" rIns="38100" bIns="38100" anchor="ctr" upright="1"/>
        <a:lstStyle/>
        <a:p>
          <a:pPr algn="l" rtl="0">
            <a:defRPr sz="1000"/>
          </a:pPr>
          <a:r>
            <a:rPr lang="en-US" sz="1800" b="1" i="0" u="none" strike="noStrike" baseline="0">
              <a:solidFill>
                <a:srgbClr val="000000"/>
              </a:solidFill>
              <a:latin typeface="Lucida Grande"/>
            </a:rPr>
            <a:t>INSTRUCTIONS</a:t>
          </a:r>
        </a:p>
      </xdr:txBody>
    </xdr:sp>
    <xdr:clientData/>
  </xdr:twoCellAnchor>
  <xdr:twoCellAnchor>
    <xdr:from>
      <xdr:col>3</xdr:col>
      <xdr:colOff>0</xdr:colOff>
      <xdr:row>5</xdr:row>
      <xdr:rowOff>172810</xdr:rowOff>
    </xdr:from>
    <xdr:to>
      <xdr:col>12</xdr:col>
      <xdr:colOff>285749</xdr:colOff>
      <xdr:row>33</xdr:row>
      <xdr:rowOff>167883</xdr:rowOff>
    </xdr:to>
    <xdr:sp macro="" textlink="">
      <xdr:nvSpPr>
        <xdr:cNvPr id="3" name="TextBox 2">
          <a:extLst>
            <a:ext uri="{FF2B5EF4-FFF2-40B4-BE49-F238E27FC236}">
              <a16:creationId xmlns:a16="http://schemas.microsoft.com/office/drawing/2014/main" xmlns="" id="{00000000-0008-0000-0300-000003000000}"/>
            </a:ext>
          </a:extLst>
        </xdr:cNvPr>
        <xdr:cNvSpPr txBox="1"/>
      </xdr:nvSpPr>
      <xdr:spPr>
        <a:xfrm>
          <a:off x="7703941" y="1534523"/>
          <a:ext cx="5909813" cy="5619138"/>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600"/>
            <a:t>1.</a:t>
          </a:r>
          <a:r>
            <a:rPr lang="en-US" sz="1600" baseline="0"/>
            <a:t>  In </a:t>
          </a:r>
          <a:r>
            <a:rPr lang="en-US" sz="1600" b="1" baseline="0"/>
            <a:t>cell B12</a:t>
          </a:r>
          <a:r>
            <a:rPr lang="en-US" sz="1600" baseline="0"/>
            <a:t>, enter a formula to add up all the data</a:t>
          </a:r>
        </a:p>
        <a:p>
          <a:r>
            <a:rPr lang="en-US" sz="1600" b="0" baseline="0"/>
            <a:t>      in </a:t>
          </a:r>
          <a:r>
            <a:rPr lang="en-US" sz="1600" b="1" baseline="0">
              <a:solidFill>
                <a:schemeClr val="dk1"/>
              </a:solidFill>
              <a:latin typeface="+mn-lt"/>
              <a:ea typeface="+mn-ea"/>
              <a:cs typeface="+mn-cs"/>
            </a:rPr>
            <a:t>column B</a:t>
          </a:r>
          <a:r>
            <a:rPr lang="en-US" sz="1600" b="0" baseline="0"/>
            <a:t>.</a:t>
          </a:r>
        </a:p>
        <a:p>
          <a:endParaRPr lang="en-US" sz="1600" b="0" baseline="0"/>
        </a:p>
        <a:p>
          <a:r>
            <a:rPr lang="en-US" sz="1600" b="0" baseline="0"/>
            <a:t>2.  From the data, </a:t>
          </a:r>
          <a:r>
            <a:rPr lang="en-US" sz="1600" b="1" baseline="0">
              <a:solidFill>
                <a:schemeClr val="dk1"/>
              </a:solidFill>
              <a:latin typeface="+mn-lt"/>
              <a:ea typeface="+mn-ea"/>
              <a:cs typeface="+mn-cs"/>
            </a:rPr>
            <a:t>in cell range A7 to B10</a:t>
          </a:r>
          <a:r>
            <a:rPr lang="en-US" sz="1600" b="0" baseline="0"/>
            <a:t>, create a </a:t>
          </a:r>
        </a:p>
        <a:p>
          <a:r>
            <a:rPr lang="en-US" sz="1600" b="0" baseline="0"/>
            <a:t>     </a:t>
          </a:r>
          <a:r>
            <a:rPr lang="en-US" sz="1600" b="1" baseline="0">
              <a:solidFill>
                <a:schemeClr val="dk1"/>
              </a:solidFill>
              <a:latin typeface="+mn-lt"/>
              <a:ea typeface="+mn-ea"/>
              <a:cs typeface="+mn-cs"/>
            </a:rPr>
            <a:t>3D  Pie Graph/Chart </a:t>
          </a:r>
          <a:r>
            <a:rPr lang="en-US" sz="1600" b="0" baseline="0"/>
            <a:t>that communicates the distribution of  the</a:t>
          </a:r>
        </a:p>
        <a:p>
          <a:r>
            <a:rPr lang="en-US" sz="1600" b="0" baseline="0"/>
            <a:t>     different revenue sources. </a:t>
          </a:r>
        </a:p>
        <a:p>
          <a:endParaRPr lang="en-US" sz="1600" b="0" baseline="0"/>
        </a:p>
        <a:p>
          <a:r>
            <a:rPr lang="en-US" sz="1600" b="0" baseline="0"/>
            <a:t>     Make sure that your graph/chart contains the three critical pieces of information in each slice of the pie as discussed in class.</a:t>
          </a:r>
        </a:p>
        <a:p>
          <a:endParaRPr lang="en-US" sz="1600" b="0" baseline="0"/>
        </a:p>
        <a:p>
          <a:pPr marL="0" indent="0"/>
          <a:r>
            <a:rPr lang="en-US" sz="1600" b="0" baseline="0"/>
            <a:t>3</a:t>
          </a:r>
          <a:r>
            <a:rPr lang="en-US" sz="1600" b="1" baseline="0">
              <a:solidFill>
                <a:schemeClr val="dk1"/>
              </a:solidFill>
              <a:latin typeface="+mn-lt"/>
              <a:ea typeface="+mn-ea"/>
              <a:cs typeface="+mn-cs"/>
            </a:rPr>
            <a:t>.  </a:t>
          </a:r>
          <a:r>
            <a:rPr lang="en-US" sz="1600" b="0" baseline="0">
              <a:solidFill>
                <a:schemeClr val="dk1"/>
              </a:solidFill>
              <a:latin typeface="+mn-lt"/>
              <a:ea typeface="+mn-ea"/>
              <a:cs typeface="+mn-cs"/>
            </a:rPr>
            <a:t>Create a </a:t>
          </a:r>
          <a:r>
            <a:rPr lang="en-US" sz="1600" b="1" baseline="0">
              <a:solidFill>
                <a:schemeClr val="dk1"/>
              </a:solidFill>
              <a:latin typeface="+mn-lt"/>
              <a:ea typeface="+mn-ea"/>
              <a:cs typeface="+mn-cs"/>
            </a:rPr>
            <a:t>title </a:t>
          </a:r>
          <a:r>
            <a:rPr lang="en-US" sz="1600" b="0" baseline="0">
              <a:solidFill>
                <a:schemeClr val="dk1"/>
              </a:solidFill>
              <a:latin typeface="+mn-lt"/>
              <a:ea typeface="+mn-ea"/>
              <a:cs typeface="+mn-cs"/>
            </a:rPr>
            <a:t>for the Pie Graph/chart</a:t>
          </a:r>
          <a:r>
            <a:rPr lang="en-US" sz="1100" b="0" baseline="0">
              <a:solidFill>
                <a:schemeClr val="dk1"/>
              </a:solidFill>
              <a:latin typeface="+mn-lt"/>
              <a:ea typeface="+mn-ea"/>
              <a:cs typeface="+mn-cs"/>
            </a:rPr>
            <a:t>.</a:t>
          </a:r>
        </a:p>
        <a:p>
          <a:pPr marL="0" indent="0"/>
          <a:endParaRPr lang="en-US" sz="1100" b="0" baseline="0">
            <a:solidFill>
              <a:schemeClr val="dk1"/>
            </a:solidFill>
            <a:latin typeface="+mn-lt"/>
            <a:ea typeface="+mn-ea"/>
            <a:cs typeface="+mn-cs"/>
          </a:endParaRPr>
        </a:p>
        <a:p>
          <a:pPr marL="0" indent="0"/>
          <a:r>
            <a:rPr lang="en-US" sz="1600" b="0" baseline="0">
              <a:solidFill>
                <a:schemeClr val="dk1"/>
              </a:solidFill>
              <a:latin typeface="+mn-lt"/>
              <a:ea typeface="+mn-ea"/>
              <a:cs typeface="+mn-cs"/>
            </a:rPr>
            <a:t>4.   Create a new Worksheet  tab called: </a:t>
          </a:r>
          <a:r>
            <a:rPr lang="en-US" sz="1600" b="1" baseline="0">
              <a:solidFill>
                <a:schemeClr val="dk1"/>
              </a:solidFill>
              <a:latin typeface="+mn-lt"/>
              <a:ea typeface="+mn-ea"/>
              <a:cs typeface="+mn-cs"/>
            </a:rPr>
            <a:t>Pie Graph/Chart</a:t>
          </a:r>
        </a:p>
        <a:p>
          <a:pPr marL="0" indent="0"/>
          <a:endParaRPr lang="en-US" sz="1100" b="0" baseline="0">
            <a:solidFill>
              <a:schemeClr val="dk1"/>
            </a:solidFill>
            <a:latin typeface="+mn-lt"/>
            <a:ea typeface="+mn-ea"/>
            <a:cs typeface="+mn-cs"/>
          </a:endParaRPr>
        </a:p>
        <a:p>
          <a:pPr marL="0" indent="0"/>
          <a:r>
            <a:rPr lang="en-US" sz="1600" b="0" baseline="0">
              <a:solidFill>
                <a:schemeClr val="dk1"/>
              </a:solidFill>
              <a:latin typeface="+mn-lt"/>
              <a:ea typeface="+mn-ea"/>
              <a:cs typeface="+mn-cs"/>
            </a:rPr>
            <a:t>5.    Copy the </a:t>
          </a:r>
          <a:r>
            <a:rPr lang="en-US" sz="1600" b="1" baseline="0">
              <a:solidFill>
                <a:schemeClr val="dk1"/>
              </a:solidFill>
              <a:latin typeface="+mn-lt"/>
              <a:ea typeface="+mn-ea"/>
              <a:cs typeface="+mn-cs"/>
            </a:rPr>
            <a:t>Pie Graph/Chart </a:t>
          </a:r>
          <a:r>
            <a:rPr lang="en-US" sz="1600" b="0" baseline="0">
              <a:solidFill>
                <a:schemeClr val="dk1"/>
              </a:solidFill>
              <a:latin typeface="+mn-lt"/>
              <a:ea typeface="+mn-ea"/>
              <a:cs typeface="+mn-cs"/>
            </a:rPr>
            <a:t>to the new worksheet and position</a:t>
          </a:r>
        </a:p>
        <a:p>
          <a:pPr marL="0" indent="0"/>
          <a:r>
            <a:rPr lang="en-US" sz="1600" b="0" baseline="0">
              <a:solidFill>
                <a:schemeClr val="dk1"/>
              </a:solidFill>
              <a:latin typeface="+mn-lt"/>
              <a:ea typeface="+mn-ea"/>
              <a:cs typeface="+mn-cs"/>
            </a:rPr>
            <a:t>        the worksheet after the Legacy Fund worksheet tab and before</a:t>
          </a:r>
        </a:p>
        <a:p>
          <a:pPr marL="0" indent="0"/>
          <a:r>
            <a:rPr lang="en-US" sz="1600" b="0" baseline="0">
              <a:solidFill>
                <a:schemeClr val="dk1"/>
              </a:solidFill>
              <a:latin typeface="+mn-lt"/>
              <a:ea typeface="+mn-ea"/>
              <a:cs typeface="+mn-cs"/>
            </a:rPr>
            <a:t>        the Eat Healthy for Life worksheet  tab</a:t>
          </a:r>
          <a:r>
            <a:rPr lang="en-US" sz="1600" b="1" baseline="0">
              <a:solidFill>
                <a:schemeClr val="dk1"/>
              </a:solidFill>
              <a:latin typeface="+mn-lt"/>
              <a:ea typeface="+mn-ea"/>
              <a:cs typeface="+mn-cs"/>
            </a:rPr>
            <a:t>.</a:t>
          </a:r>
        </a:p>
        <a:p>
          <a:pPr marL="0" indent="0"/>
          <a:endParaRPr lang="en-US" sz="1600" b="1" baseline="0">
            <a:solidFill>
              <a:schemeClr val="dk1"/>
            </a:solidFill>
            <a:latin typeface="+mn-lt"/>
            <a:ea typeface="+mn-ea"/>
            <a:cs typeface="+mn-cs"/>
          </a:endParaRPr>
        </a:p>
        <a:p>
          <a:pPr marL="0" indent="0"/>
          <a:r>
            <a:rPr lang="en-US" sz="1600" b="1" baseline="0">
              <a:solidFill>
                <a:schemeClr val="dk1"/>
              </a:solidFill>
              <a:latin typeface="+mn-lt"/>
              <a:ea typeface="+mn-ea"/>
              <a:cs typeface="+mn-cs"/>
            </a:rPr>
            <a:t>Format this spreadsheet and the Pie Chart corporately and for understanding. Yellow only shows where formulas are to be created.</a:t>
          </a:r>
        </a:p>
        <a:p>
          <a:pPr marL="0" indent="0"/>
          <a:endParaRPr lang="en-US" sz="1100" b="0" baseline="0">
            <a:solidFill>
              <a:schemeClr val="dk1"/>
            </a:solidFill>
            <a:latin typeface="+mn-lt"/>
            <a:ea typeface="+mn-ea"/>
            <a:cs typeface="+mn-cs"/>
          </a:endParaRPr>
        </a:p>
        <a:p>
          <a:pPr marL="0" indent="0"/>
          <a:r>
            <a:rPr lang="en-US" sz="2400" b="1" baseline="0">
              <a:solidFill>
                <a:schemeClr val="dk1"/>
              </a:solidFill>
              <a:latin typeface="+mn-lt"/>
              <a:ea typeface="+mn-ea"/>
              <a:cs typeface="+mn-cs"/>
            </a:rPr>
            <a:t>Continue on to the next worksheet</a:t>
          </a:r>
        </a:p>
        <a:p>
          <a:endParaRPr lang="en-US" sz="1600" b="1" baseline="0">
            <a:solidFill>
              <a:schemeClr val="dk1"/>
            </a:solidFill>
            <a:latin typeface="+mn-lt"/>
            <a:ea typeface="+mn-ea"/>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190500</xdr:colOff>
      <xdr:row>1</xdr:row>
      <xdr:rowOff>175260</xdr:rowOff>
    </xdr:from>
    <xdr:to>
      <xdr:col>15</xdr:col>
      <xdr:colOff>399047</xdr:colOff>
      <xdr:row>28</xdr:row>
      <xdr:rowOff>148390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3</xdr:col>
      <xdr:colOff>0</xdr:colOff>
      <xdr:row>2</xdr:row>
      <xdr:rowOff>0</xdr:rowOff>
    </xdr:from>
    <xdr:to>
      <xdr:col>8</xdr:col>
      <xdr:colOff>140199</xdr:colOff>
      <xdr:row>3</xdr:row>
      <xdr:rowOff>110377</xdr:rowOff>
    </xdr:to>
    <xdr:sp macro="" textlink="">
      <xdr:nvSpPr>
        <xdr:cNvPr id="2" name="Rectangle 1">
          <a:extLst>
            <a:ext uri="{FF2B5EF4-FFF2-40B4-BE49-F238E27FC236}">
              <a16:creationId xmlns:a16="http://schemas.microsoft.com/office/drawing/2014/main" xmlns="" id="{00000000-0008-0000-0400-000002000000}"/>
            </a:ext>
          </a:extLst>
        </xdr:cNvPr>
        <xdr:cNvSpPr>
          <a:spLocks/>
        </xdr:cNvSpPr>
      </xdr:nvSpPr>
      <xdr:spPr bwMode="auto">
        <a:xfrm>
          <a:off x="6329795" y="432955"/>
          <a:ext cx="3170881" cy="378808"/>
        </a:xfrm>
        <a:prstGeom prst="rect">
          <a:avLst/>
        </a:prstGeom>
        <a:solidFill>
          <a:srgbClr val="FDEAD9"/>
        </a:solidFill>
        <a:ln w="9525" cap="flat">
          <a:solidFill>
            <a:srgbClr val="E36C09"/>
          </a:solidFill>
          <a:prstDash val="solid"/>
          <a:round/>
          <a:headEnd/>
          <a:tailEnd/>
        </a:ln>
      </xdr:spPr>
      <xdr:txBody>
        <a:bodyPr vertOverflow="clip" wrap="square" lIns="38100" tIns="38100" rIns="38100" bIns="38100" anchor="ctr" upright="1"/>
        <a:lstStyle/>
        <a:p>
          <a:pPr algn="l" rtl="0">
            <a:defRPr sz="1000"/>
          </a:pPr>
          <a:r>
            <a:rPr lang="en-US" sz="1800" b="1" i="0" u="none" strike="noStrike" baseline="0">
              <a:solidFill>
                <a:srgbClr val="000000"/>
              </a:solidFill>
              <a:latin typeface="Lucida Grande"/>
            </a:rPr>
            <a:t>INSTRUCTIONS</a:t>
          </a:r>
        </a:p>
      </xdr:txBody>
    </xdr:sp>
    <xdr:clientData/>
  </xdr:twoCellAnchor>
  <xdr:twoCellAnchor>
    <xdr:from>
      <xdr:col>3</xdr:col>
      <xdr:colOff>1</xdr:colOff>
      <xdr:row>4</xdr:row>
      <xdr:rowOff>269984</xdr:rowOff>
    </xdr:from>
    <xdr:to>
      <xdr:col>12</xdr:col>
      <xdr:colOff>523875</xdr:colOff>
      <xdr:row>33</xdr:row>
      <xdr:rowOff>133549</xdr:rowOff>
    </xdr:to>
    <xdr:sp macro="" textlink="">
      <xdr:nvSpPr>
        <xdr:cNvPr id="3" name="TextBox 2">
          <a:extLst>
            <a:ext uri="{FF2B5EF4-FFF2-40B4-BE49-F238E27FC236}">
              <a16:creationId xmlns:a16="http://schemas.microsoft.com/office/drawing/2014/main" xmlns="" id="{00000000-0008-0000-0400-000003000000}"/>
            </a:ext>
          </a:extLst>
        </xdr:cNvPr>
        <xdr:cNvSpPr txBox="1"/>
      </xdr:nvSpPr>
      <xdr:spPr>
        <a:xfrm>
          <a:off x="5547423" y="1204827"/>
          <a:ext cx="6163752" cy="6253373"/>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600"/>
            <a:t>1.</a:t>
          </a:r>
          <a:r>
            <a:rPr lang="en-US" sz="1600" baseline="0"/>
            <a:t>  In </a:t>
          </a:r>
          <a:r>
            <a:rPr lang="en-US" sz="1600" b="1" baseline="0"/>
            <a:t>cell B12</a:t>
          </a:r>
          <a:r>
            <a:rPr lang="en-US" sz="1600" baseline="0"/>
            <a:t>, enter a formula to </a:t>
          </a:r>
          <a:r>
            <a:rPr lang="en-US" sz="1600" b="1" baseline="0"/>
            <a:t>add up all the expenses</a:t>
          </a:r>
          <a:r>
            <a:rPr lang="en-US" sz="1600" baseline="0"/>
            <a:t>.</a:t>
          </a:r>
        </a:p>
        <a:p>
          <a:endParaRPr lang="en-US" sz="1100" b="0" baseline="0"/>
        </a:p>
        <a:p>
          <a:r>
            <a:rPr lang="en-US" sz="1600" b="0" baseline="0"/>
            <a:t>2.  In </a:t>
          </a:r>
          <a:r>
            <a:rPr lang="en-US" sz="1600" b="1" baseline="0">
              <a:solidFill>
                <a:schemeClr val="dk1"/>
              </a:solidFill>
              <a:latin typeface="+mn-lt"/>
              <a:ea typeface="+mn-ea"/>
              <a:cs typeface="+mn-cs"/>
            </a:rPr>
            <a:t>cell B21</a:t>
          </a:r>
          <a:r>
            <a:rPr lang="en-US" sz="1600" b="0" baseline="0"/>
            <a:t>, enter a formula to </a:t>
          </a:r>
          <a:r>
            <a:rPr lang="en-US" sz="1600" b="1" baseline="0"/>
            <a:t>add </a:t>
          </a:r>
          <a:r>
            <a:rPr lang="en-US" sz="1600" b="1" baseline="0">
              <a:solidFill>
                <a:schemeClr val="dk1"/>
              </a:solidFill>
              <a:latin typeface="+mn-lt"/>
              <a:ea typeface="+mn-ea"/>
              <a:cs typeface="+mn-cs"/>
            </a:rPr>
            <a:t>up all the revenues.</a:t>
          </a:r>
        </a:p>
        <a:p>
          <a:endParaRPr lang="en-US" sz="1600" b="1" baseline="0">
            <a:solidFill>
              <a:schemeClr val="dk1"/>
            </a:solidFill>
            <a:latin typeface="+mn-lt"/>
            <a:ea typeface="+mn-ea"/>
            <a:cs typeface="+mn-cs"/>
          </a:endParaRPr>
        </a:p>
        <a:p>
          <a:r>
            <a:rPr lang="en-US" sz="1600" b="0" baseline="0">
              <a:solidFill>
                <a:schemeClr val="dk1"/>
              </a:solidFill>
              <a:latin typeface="+mn-lt"/>
              <a:ea typeface="+mn-ea"/>
              <a:cs typeface="+mn-cs"/>
            </a:rPr>
            <a:t>3.  In cell </a:t>
          </a:r>
          <a:r>
            <a:rPr lang="en-US" sz="1600" b="1" baseline="0">
              <a:solidFill>
                <a:schemeClr val="dk1"/>
              </a:solidFill>
              <a:latin typeface="+mn-lt"/>
              <a:ea typeface="+mn-ea"/>
              <a:cs typeface="+mn-cs"/>
            </a:rPr>
            <a:t>B22</a:t>
          </a:r>
          <a:r>
            <a:rPr lang="en-US" sz="1600" b="0" baseline="0">
              <a:solidFill>
                <a:schemeClr val="dk1"/>
              </a:solidFill>
              <a:latin typeface="+mn-lt"/>
              <a:ea typeface="+mn-ea"/>
              <a:cs typeface="+mn-cs"/>
            </a:rPr>
            <a:t>, enter a formula to determine the potential</a:t>
          </a:r>
        </a:p>
        <a:p>
          <a:r>
            <a:rPr lang="en-US" sz="1600" b="0" baseline="0">
              <a:solidFill>
                <a:schemeClr val="dk1"/>
              </a:solidFill>
              <a:latin typeface="+mn-lt"/>
              <a:ea typeface="+mn-ea"/>
              <a:cs typeface="+mn-cs"/>
            </a:rPr>
            <a:t>     </a:t>
          </a:r>
          <a:r>
            <a:rPr lang="en-US" sz="1600" b="1" baseline="0">
              <a:solidFill>
                <a:schemeClr val="dk1"/>
              </a:solidFill>
              <a:latin typeface="+mn-lt"/>
              <a:ea typeface="+mn-ea"/>
              <a:cs typeface="+mn-cs"/>
            </a:rPr>
            <a:t>Surplus or Loss </a:t>
          </a:r>
          <a:r>
            <a:rPr lang="en-US" sz="1600" b="0" baseline="0">
              <a:solidFill>
                <a:schemeClr val="dk1"/>
              </a:solidFill>
              <a:latin typeface="+mn-lt"/>
              <a:ea typeface="+mn-ea"/>
              <a:cs typeface="+mn-cs"/>
            </a:rPr>
            <a:t>for the event.</a:t>
          </a:r>
        </a:p>
        <a:p>
          <a:endParaRPr lang="en-US" sz="1100" b="0" baseline="0"/>
        </a:p>
        <a:p>
          <a:r>
            <a:rPr lang="en-US" sz="1600" b="0" baseline="0"/>
            <a:t>4.  From the data, </a:t>
          </a:r>
          <a:r>
            <a:rPr lang="en-US" sz="1600" b="1" baseline="0">
              <a:solidFill>
                <a:schemeClr val="dk1"/>
              </a:solidFill>
              <a:latin typeface="+mn-lt"/>
              <a:ea typeface="+mn-ea"/>
              <a:cs typeface="+mn-cs"/>
            </a:rPr>
            <a:t>in cell range A6 to B11</a:t>
          </a:r>
          <a:r>
            <a:rPr lang="en-US" sz="1600" b="0" baseline="0"/>
            <a:t>, create a </a:t>
          </a:r>
        </a:p>
        <a:p>
          <a:r>
            <a:rPr lang="en-US" sz="1600" b="0" baseline="0"/>
            <a:t>      </a:t>
          </a:r>
          <a:r>
            <a:rPr lang="en-US" sz="1600" b="1" baseline="0">
              <a:solidFill>
                <a:schemeClr val="dk1"/>
              </a:solidFill>
              <a:latin typeface="+mn-lt"/>
              <a:ea typeface="+mn-ea"/>
              <a:cs typeface="+mn-cs"/>
            </a:rPr>
            <a:t>2D Column Cluster Graph/Chart </a:t>
          </a:r>
          <a:r>
            <a:rPr lang="en-US" sz="1600" b="0" baseline="0"/>
            <a:t>that communicates the comparison    of the different expense types.</a:t>
          </a:r>
        </a:p>
        <a:p>
          <a:endParaRPr lang="en-US" sz="1600" b="0" baseline="0"/>
        </a:p>
        <a:p>
          <a:r>
            <a:rPr lang="en-US" sz="1600" b="0" baseline="0"/>
            <a:t>5. Give the graph/chart an appropriate title.</a:t>
          </a:r>
        </a:p>
        <a:p>
          <a:endParaRPr lang="en-US" sz="1600" b="0" baseline="0"/>
        </a:p>
        <a:p>
          <a:r>
            <a:rPr lang="en-US" sz="1600" b="0" baseline="0"/>
            <a:t>6. Create a new worksheet tab with the title as the name of the tab</a:t>
          </a:r>
          <a:r>
            <a:rPr lang="en-US" sz="1600" b="1" baseline="0"/>
            <a:t>.</a:t>
          </a:r>
        </a:p>
        <a:p>
          <a:endParaRPr lang="en-US" sz="1600" b="0" baseline="0"/>
        </a:p>
        <a:p>
          <a:pPr marL="0" indent="0"/>
          <a:r>
            <a:rPr lang="en-US" sz="1600" b="0" baseline="0">
              <a:solidFill>
                <a:schemeClr val="dk1"/>
              </a:solidFill>
              <a:latin typeface="+mn-lt"/>
              <a:ea typeface="+mn-ea"/>
              <a:cs typeface="+mn-cs"/>
            </a:rPr>
            <a:t>7.    Copy the </a:t>
          </a:r>
          <a:r>
            <a:rPr lang="en-US" sz="1600" b="1" baseline="0">
              <a:solidFill>
                <a:schemeClr val="dk1"/>
              </a:solidFill>
              <a:latin typeface="+mn-lt"/>
              <a:ea typeface="+mn-ea"/>
              <a:cs typeface="+mn-cs"/>
            </a:rPr>
            <a:t>Column Graph/Chart</a:t>
          </a:r>
          <a:r>
            <a:rPr lang="en-US" sz="1600" b="0" baseline="0">
              <a:solidFill>
                <a:schemeClr val="dk1"/>
              </a:solidFill>
              <a:latin typeface="+mn-lt"/>
              <a:ea typeface="+mn-ea"/>
              <a:cs typeface="+mn-cs"/>
            </a:rPr>
            <a:t> to the new worksheet and position</a:t>
          </a:r>
          <a:endParaRPr lang="en-CA" sz="1600" b="0" baseline="0">
            <a:solidFill>
              <a:schemeClr val="dk1"/>
            </a:solidFill>
            <a:latin typeface="+mn-lt"/>
            <a:ea typeface="+mn-ea"/>
            <a:cs typeface="+mn-cs"/>
          </a:endParaRPr>
        </a:p>
        <a:p>
          <a:pPr marL="0" indent="0"/>
          <a:r>
            <a:rPr lang="en-US" sz="1600" b="0" baseline="0">
              <a:solidFill>
                <a:schemeClr val="dk1"/>
              </a:solidFill>
              <a:latin typeface="+mn-lt"/>
              <a:ea typeface="+mn-ea"/>
              <a:cs typeface="+mn-cs"/>
            </a:rPr>
            <a:t>        the worksheet after the </a:t>
          </a:r>
          <a:r>
            <a:rPr lang="en-US" sz="1600" b="1" baseline="0">
              <a:solidFill>
                <a:schemeClr val="dk1"/>
              </a:solidFill>
              <a:latin typeface="+mn-lt"/>
              <a:ea typeface="+mn-ea"/>
              <a:cs typeface="+mn-cs"/>
            </a:rPr>
            <a:t>Eat Healthy for Life </a:t>
          </a:r>
          <a:r>
            <a:rPr lang="en-US" sz="1600" b="0" baseline="0">
              <a:solidFill>
                <a:schemeClr val="dk1"/>
              </a:solidFill>
              <a:latin typeface="+mn-lt"/>
              <a:ea typeface="+mn-ea"/>
              <a:cs typeface="+mn-cs"/>
            </a:rPr>
            <a:t>worksheet  tab  </a:t>
          </a:r>
        </a:p>
        <a:p>
          <a:pPr marL="0" indent="0"/>
          <a:r>
            <a:rPr lang="en-US" sz="1600" b="0" baseline="0">
              <a:solidFill>
                <a:schemeClr val="dk1"/>
              </a:solidFill>
              <a:latin typeface="+mn-lt"/>
              <a:ea typeface="+mn-ea"/>
              <a:cs typeface="+mn-cs"/>
            </a:rPr>
            <a:t>        and before the </a:t>
          </a:r>
          <a:r>
            <a:rPr lang="en-US" sz="1600" b="1" baseline="0">
              <a:solidFill>
                <a:schemeClr val="dk1"/>
              </a:solidFill>
              <a:latin typeface="+mn-lt"/>
              <a:ea typeface="+mn-ea"/>
              <a:cs typeface="+mn-cs"/>
            </a:rPr>
            <a:t>Budget Summary</a:t>
          </a:r>
          <a:r>
            <a:rPr lang="en-US" sz="1600" b="0" baseline="0">
              <a:solidFill>
                <a:schemeClr val="dk1"/>
              </a:solidFill>
              <a:latin typeface="+mn-lt"/>
              <a:ea typeface="+mn-ea"/>
              <a:cs typeface="+mn-cs"/>
            </a:rPr>
            <a:t> worksheet  tab.</a:t>
          </a:r>
          <a:endParaRPr lang="en-CA" sz="1600" b="0" baseline="0">
            <a:solidFill>
              <a:schemeClr val="dk1"/>
            </a:solidFill>
            <a:latin typeface="+mn-lt"/>
            <a:ea typeface="+mn-ea"/>
            <a:cs typeface="+mn-cs"/>
          </a:endParaRPr>
        </a:p>
        <a:p>
          <a:endParaRPr lang="en-US" sz="1600" b="0" baseline="0"/>
        </a:p>
        <a:p>
          <a:pPr marL="0" indent="0"/>
          <a:r>
            <a:rPr lang="en-US" sz="1600" b="0" baseline="0"/>
            <a:t>8.  </a:t>
          </a:r>
          <a:r>
            <a:rPr lang="en-US" sz="1600" b="1" baseline="0">
              <a:solidFill>
                <a:schemeClr val="dk1"/>
              </a:solidFill>
              <a:latin typeface="+mn-lt"/>
              <a:ea typeface="+mn-ea"/>
              <a:cs typeface="+mn-cs"/>
            </a:rPr>
            <a:t>Create a title </a:t>
          </a:r>
          <a:r>
            <a:rPr lang="en-US" sz="1600" b="0" baseline="0">
              <a:solidFill>
                <a:schemeClr val="dk1"/>
              </a:solidFill>
              <a:latin typeface="+mn-lt"/>
              <a:ea typeface="+mn-ea"/>
              <a:cs typeface="+mn-cs"/>
            </a:rPr>
            <a:t>for the Column Graph/Chart</a:t>
          </a:r>
          <a:r>
            <a:rPr lang="en-US" sz="1100" b="0" baseline="0">
              <a:solidFill>
                <a:schemeClr val="dk1"/>
              </a:solidFill>
              <a:latin typeface="+mn-lt"/>
              <a:ea typeface="+mn-ea"/>
              <a:cs typeface="+mn-cs"/>
            </a:rPr>
            <a:t>.</a:t>
          </a:r>
        </a:p>
        <a:p>
          <a:pPr marL="0" indent="0"/>
          <a:endParaRPr lang="en-US" sz="1100" b="0" baseline="0">
            <a:solidFill>
              <a:schemeClr val="dk1"/>
            </a:solidFill>
            <a:latin typeface="+mn-lt"/>
            <a:ea typeface="+mn-ea"/>
            <a:cs typeface="+mn-cs"/>
          </a:endParaRPr>
        </a:p>
        <a:p>
          <a:pPr marL="0" indent="0"/>
          <a:r>
            <a:rPr lang="en-US" sz="1600" b="1" baseline="0">
              <a:solidFill>
                <a:schemeClr val="dk1"/>
              </a:solidFill>
              <a:latin typeface="+mn-lt"/>
              <a:ea typeface="+mn-ea"/>
              <a:cs typeface="+mn-cs"/>
            </a:rPr>
            <a:t>Format this spreadsheet and the newly named column graph/chart both corporately and for understanding. Yellow only shows where formulas are to be created.</a:t>
          </a:r>
        </a:p>
        <a:p>
          <a:pPr marL="0" indent="0"/>
          <a:endParaRPr lang="en-US" sz="1100" b="0" baseline="0">
            <a:solidFill>
              <a:schemeClr val="dk1"/>
            </a:solidFill>
            <a:latin typeface="+mn-lt"/>
            <a:ea typeface="+mn-ea"/>
            <a:cs typeface="+mn-cs"/>
          </a:endParaRPr>
        </a:p>
        <a:p>
          <a:pPr marL="0" indent="0"/>
          <a:r>
            <a:rPr lang="en-US" sz="2400" b="1" baseline="0">
              <a:solidFill>
                <a:schemeClr val="dk1"/>
              </a:solidFill>
              <a:latin typeface="+mn-lt"/>
              <a:ea typeface="+mn-ea"/>
              <a:cs typeface="+mn-cs"/>
            </a:rPr>
            <a:t>Continue on to the next worksheet</a:t>
          </a:r>
        </a:p>
        <a:p>
          <a:endParaRPr lang="en-US" sz="1600" b="1" baseline="0">
            <a:solidFill>
              <a:schemeClr val="dk1"/>
            </a:solidFill>
            <a:latin typeface="+mn-lt"/>
            <a:ea typeface="+mn-ea"/>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0</xdr:colOff>
      <xdr:row>1</xdr:row>
      <xdr:rowOff>0</xdr:rowOff>
    </xdr:from>
    <xdr:to>
      <xdr:col>16</xdr:col>
      <xdr:colOff>37549</xdr:colOff>
      <xdr:row>28</xdr:row>
      <xdr:rowOff>175370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6</xdr:col>
      <xdr:colOff>0</xdr:colOff>
      <xdr:row>1</xdr:row>
      <xdr:rowOff>0</xdr:rowOff>
    </xdr:from>
    <xdr:to>
      <xdr:col>11</xdr:col>
      <xdr:colOff>140199</xdr:colOff>
      <xdr:row>2</xdr:row>
      <xdr:rowOff>110377</xdr:rowOff>
    </xdr:to>
    <xdr:sp macro="" textlink="">
      <xdr:nvSpPr>
        <xdr:cNvPr id="2" name="Rectangle 1">
          <a:extLst>
            <a:ext uri="{FF2B5EF4-FFF2-40B4-BE49-F238E27FC236}">
              <a16:creationId xmlns:a16="http://schemas.microsoft.com/office/drawing/2014/main" xmlns="" id="{00000000-0008-0000-0500-000002000000}"/>
            </a:ext>
          </a:extLst>
        </xdr:cNvPr>
        <xdr:cNvSpPr>
          <a:spLocks/>
        </xdr:cNvSpPr>
      </xdr:nvSpPr>
      <xdr:spPr bwMode="auto">
        <a:xfrm>
          <a:off x="8763000" y="238125"/>
          <a:ext cx="3188199" cy="377077"/>
        </a:xfrm>
        <a:prstGeom prst="rect">
          <a:avLst/>
        </a:prstGeom>
        <a:solidFill>
          <a:srgbClr val="FDEAD9"/>
        </a:solidFill>
        <a:ln w="9525" cap="flat">
          <a:solidFill>
            <a:srgbClr val="E36C09"/>
          </a:solidFill>
          <a:prstDash val="solid"/>
          <a:round/>
          <a:headEnd/>
          <a:tailEnd/>
        </a:ln>
      </xdr:spPr>
      <xdr:txBody>
        <a:bodyPr vertOverflow="clip" wrap="square" lIns="38100" tIns="38100" rIns="38100" bIns="38100" anchor="ctr" upright="1"/>
        <a:lstStyle/>
        <a:p>
          <a:pPr algn="l" rtl="0">
            <a:defRPr sz="1000"/>
          </a:pPr>
          <a:r>
            <a:rPr lang="en-US" sz="1800" b="1" i="0" u="none" strike="noStrike" baseline="0">
              <a:solidFill>
                <a:srgbClr val="000000"/>
              </a:solidFill>
              <a:latin typeface="Lucida Grande"/>
            </a:rPr>
            <a:t>INSTRUCTIONS</a:t>
          </a:r>
        </a:p>
      </xdr:txBody>
    </xdr:sp>
    <xdr:clientData/>
  </xdr:twoCellAnchor>
  <xdr:twoCellAnchor>
    <xdr:from>
      <xdr:col>16</xdr:col>
      <xdr:colOff>35719</xdr:colOff>
      <xdr:row>23</xdr:row>
      <xdr:rowOff>0</xdr:rowOff>
    </xdr:from>
    <xdr:to>
      <xdr:col>25</xdr:col>
      <xdr:colOff>190500</xdr:colOff>
      <xdr:row>23</xdr:row>
      <xdr:rowOff>0</xdr:rowOff>
    </xdr:to>
    <xdr:cxnSp macro="">
      <xdr:nvCxnSpPr>
        <xdr:cNvPr id="6" name="Straight Connector 5">
          <a:extLst>
            <a:ext uri="{FF2B5EF4-FFF2-40B4-BE49-F238E27FC236}">
              <a16:creationId xmlns:a16="http://schemas.microsoft.com/office/drawing/2014/main" xmlns="" id="{00000000-0008-0000-0500-000006000000}"/>
            </a:ext>
          </a:extLst>
        </xdr:cNvPr>
        <xdr:cNvCxnSpPr/>
      </xdr:nvCxnSpPr>
      <xdr:spPr>
        <a:xfrm>
          <a:off x="14859000" y="6334125"/>
          <a:ext cx="5619750" cy="0"/>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595313</xdr:colOff>
      <xdr:row>3</xdr:row>
      <xdr:rowOff>345282</xdr:rowOff>
    </xdr:from>
    <xdr:to>
      <xdr:col>15</xdr:col>
      <xdr:colOff>178593</xdr:colOff>
      <xdr:row>37</xdr:row>
      <xdr:rowOff>95250</xdr:rowOff>
    </xdr:to>
    <xdr:sp macro="" textlink="">
      <xdr:nvSpPr>
        <xdr:cNvPr id="7" name="TextBox 6">
          <a:extLst>
            <a:ext uri="{FF2B5EF4-FFF2-40B4-BE49-F238E27FC236}">
              <a16:creationId xmlns:a16="http://schemas.microsoft.com/office/drawing/2014/main" xmlns="" id="{00000000-0008-0000-0500-000007000000}"/>
            </a:ext>
          </a:extLst>
        </xdr:cNvPr>
        <xdr:cNvSpPr txBox="1"/>
      </xdr:nvSpPr>
      <xdr:spPr>
        <a:xfrm>
          <a:off x="8739188" y="1107282"/>
          <a:ext cx="5615780" cy="8608218"/>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600"/>
            <a:t>1.</a:t>
          </a:r>
          <a:r>
            <a:rPr lang="en-US" sz="1600" baseline="0"/>
            <a:t>  In </a:t>
          </a:r>
          <a:r>
            <a:rPr lang="en-US" sz="1600" b="1" baseline="0"/>
            <a:t>cell E7, enter the CONSOLIDATION FORMULA </a:t>
          </a:r>
          <a:r>
            <a:rPr lang="en-US" sz="1600" b="0" baseline="0"/>
            <a:t>that</a:t>
          </a:r>
        </a:p>
        <a:p>
          <a:r>
            <a:rPr lang="en-US" sz="1600" b="0" baseline="0"/>
            <a:t>      will bring the </a:t>
          </a:r>
          <a:r>
            <a:rPr lang="en-US" sz="1600" b="1" baseline="0"/>
            <a:t>Total Promotional Sales </a:t>
          </a:r>
          <a:r>
            <a:rPr lang="en-US" sz="1600" b="0" baseline="0"/>
            <a:t>amount to</a:t>
          </a:r>
        </a:p>
        <a:p>
          <a:r>
            <a:rPr lang="en-US" sz="1600" b="0" baseline="0"/>
            <a:t>      this Budget Summary Sheet</a:t>
          </a:r>
          <a:r>
            <a:rPr lang="en-US" sz="1600" baseline="0"/>
            <a:t>.</a:t>
          </a:r>
        </a:p>
        <a:p>
          <a:endParaRPr lang="en-US" sz="1100" b="0" baseline="0"/>
        </a:p>
        <a:p>
          <a:r>
            <a:rPr lang="en-US" sz="1600" b="0" baseline="0"/>
            <a:t>2.  In </a:t>
          </a:r>
          <a:r>
            <a:rPr lang="en-US" sz="1600" b="1" baseline="0">
              <a:solidFill>
                <a:schemeClr val="dk1"/>
              </a:solidFill>
              <a:latin typeface="+mn-lt"/>
              <a:ea typeface="+mn-ea"/>
              <a:cs typeface="+mn-cs"/>
            </a:rPr>
            <a:t>cell E8</a:t>
          </a:r>
          <a:r>
            <a:rPr lang="en-US" sz="1600" b="0" baseline="0"/>
            <a:t>,  enter the </a:t>
          </a:r>
          <a:r>
            <a:rPr lang="en-US" sz="1600" b="1" baseline="0">
              <a:solidFill>
                <a:schemeClr val="dk1"/>
              </a:solidFill>
              <a:latin typeface="+mn-lt"/>
              <a:ea typeface="+mn-ea"/>
              <a:cs typeface="+mn-cs"/>
            </a:rPr>
            <a:t>CONSOLIDATION</a:t>
          </a:r>
          <a:r>
            <a:rPr lang="en-US" sz="1600" b="0" baseline="0"/>
            <a:t> </a:t>
          </a:r>
          <a:r>
            <a:rPr lang="en-US" sz="1600" b="1" baseline="0">
              <a:solidFill>
                <a:schemeClr val="dk1"/>
              </a:solidFill>
              <a:latin typeface="+mn-lt"/>
              <a:ea typeface="+mn-ea"/>
              <a:cs typeface="+mn-cs"/>
            </a:rPr>
            <a:t>FORMULA</a:t>
          </a:r>
          <a:r>
            <a:rPr lang="en-US" sz="1600" b="0" baseline="0"/>
            <a:t> that</a:t>
          </a:r>
        </a:p>
        <a:p>
          <a:r>
            <a:rPr lang="en-US" sz="1600" b="0" baseline="0"/>
            <a:t>      will bring the </a:t>
          </a:r>
          <a:r>
            <a:rPr lang="en-US" sz="1600" b="1" baseline="0">
              <a:solidFill>
                <a:srgbClr val="0070C0"/>
              </a:solidFill>
              <a:latin typeface="+mn-lt"/>
              <a:ea typeface="+mn-ea"/>
              <a:cs typeface="+mn-cs"/>
            </a:rPr>
            <a:t>Total</a:t>
          </a:r>
          <a:r>
            <a:rPr lang="en-US" sz="1600" b="1" baseline="0">
              <a:solidFill>
                <a:srgbClr val="0070C0"/>
              </a:solidFill>
            </a:rPr>
            <a:t> </a:t>
          </a:r>
          <a:r>
            <a:rPr lang="en-US" sz="1600" b="1" baseline="0">
              <a:solidFill>
                <a:srgbClr val="0070C0"/>
              </a:solidFill>
              <a:latin typeface="+mn-lt"/>
              <a:ea typeface="+mn-ea"/>
              <a:cs typeface="+mn-cs"/>
            </a:rPr>
            <a:t>Silent</a:t>
          </a:r>
          <a:r>
            <a:rPr lang="en-US" sz="1600" b="1" baseline="0">
              <a:solidFill>
                <a:srgbClr val="0070C0"/>
              </a:solidFill>
            </a:rPr>
            <a:t> </a:t>
          </a:r>
          <a:r>
            <a:rPr lang="en-US" sz="1600" b="1" baseline="0">
              <a:solidFill>
                <a:srgbClr val="0070C0"/>
              </a:solidFill>
              <a:latin typeface="+mn-lt"/>
              <a:ea typeface="+mn-ea"/>
              <a:cs typeface="+mn-cs"/>
            </a:rPr>
            <a:t>Auction</a:t>
          </a:r>
          <a:r>
            <a:rPr lang="en-US" sz="1600" b="1" baseline="0">
              <a:solidFill>
                <a:srgbClr val="0070C0"/>
              </a:solidFill>
            </a:rPr>
            <a:t> </a:t>
          </a:r>
          <a:r>
            <a:rPr lang="en-US" sz="1600" b="1" baseline="0">
              <a:solidFill>
                <a:srgbClr val="0070C0"/>
              </a:solidFill>
              <a:latin typeface="+mn-lt"/>
              <a:ea typeface="+mn-ea"/>
              <a:cs typeface="+mn-cs"/>
            </a:rPr>
            <a:t>Ticket</a:t>
          </a:r>
          <a:r>
            <a:rPr lang="en-US" sz="1600" b="1" baseline="0">
              <a:solidFill>
                <a:srgbClr val="0070C0"/>
              </a:solidFill>
            </a:rPr>
            <a:t> </a:t>
          </a:r>
          <a:r>
            <a:rPr lang="en-US" sz="1600" b="1" baseline="0">
              <a:solidFill>
                <a:srgbClr val="0070C0"/>
              </a:solidFill>
              <a:latin typeface="+mn-lt"/>
              <a:ea typeface="+mn-ea"/>
              <a:cs typeface="+mn-cs"/>
            </a:rPr>
            <a:t>Sales - Purple </a:t>
          </a:r>
        </a:p>
        <a:p>
          <a:r>
            <a:rPr lang="en-US" sz="1600" b="1" baseline="0">
              <a:solidFill>
                <a:srgbClr val="0070C0"/>
              </a:solidFill>
              <a:latin typeface="+mn-lt"/>
              <a:ea typeface="+mn-ea"/>
              <a:cs typeface="+mn-cs"/>
            </a:rPr>
            <a:t>      scenario</a:t>
          </a:r>
          <a:r>
            <a:rPr lang="en-US" sz="1600" b="1" baseline="0">
              <a:solidFill>
                <a:schemeClr val="dk1"/>
              </a:solidFill>
              <a:latin typeface="+mn-lt"/>
              <a:ea typeface="+mn-ea"/>
              <a:cs typeface="+mn-cs"/>
            </a:rPr>
            <a:t> </a:t>
          </a:r>
          <a:r>
            <a:rPr lang="en-US" sz="1600" b="0" baseline="0"/>
            <a:t>amount to this Budget Summary Sheet.</a:t>
          </a:r>
        </a:p>
        <a:p>
          <a:endParaRPr lang="en-US" sz="1100" b="0" baseline="0"/>
        </a:p>
        <a:p>
          <a:r>
            <a:rPr lang="en-US" sz="1600" b="0" baseline="0"/>
            <a:t>3.  In </a:t>
          </a:r>
          <a:r>
            <a:rPr lang="en-US" sz="1600" b="1" baseline="0">
              <a:solidFill>
                <a:schemeClr val="dk1"/>
              </a:solidFill>
              <a:latin typeface="+mn-lt"/>
              <a:ea typeface="+mn-ea"/>
              <a:cs typeface="+mn-cs"/>
            </a:rPr>
            <a:t>cell</a:t>
          </a:r>
          <a:r>
            <a:rPr lang="en-US" sz="1600" b="0" baseline="0"/>
            <a:t> </a:t>
          </a:r>
          <a:r>
            <a:rPr lang="en-US" sz="1600" b="1" baseline="0">
              <a:solidFill>
                <a:schemeClr val="dk1"/>
              </a:solidFill>
              <a:latin typeface="+mn-lt"/>
              <a:ea typeface="+mn-ea"/>
              <a:cs typeface="+mn-cs"/>
            </a:rPr>
            <a:t>E9</a:t>
          </a:r>
          <a:r>
            <a:rPr lang="en-US" sz="1600" b="0" baseline="0"/>
            <a:t>, enter the  </a:t>
          </a:r>
          <a:r>
            <a:rPr lang="en-US" sz="1600" b="1" baseline="0">
              <a:solidFill>
                <a:schemeClr val="dk1"/>
              </a:solidFill>
              <a:latin typeface="+mn-lt"/>
              <a:ea typeface="+mn-ea"/>
              <a:cs typeface="+mn-cs"/>
            </a:rPr>
            <a:t>CONSOLIDATION</a:t>
          </a:r>
          <a:r>
            <a:rPr lang="en-US" sz="1600" b="0" baseline="0"/>
            <a:t> </a:t>
          </a:r>
          <a:r>
            <a:rPr lang="en-US" sz="1600" b="1" baseline="0">
              <a:solidFill>
                <a:schemeClr val="dk1"/>
              </a:solidFill>
              <a:latin typeface="+mn-lt"/>
              <a:ea typeface="+mn-ea"/>
              <a:cs typeface="+mn-cs"/>
            </a:rPr>
            <a:t>FORMULA</a:t>
          </a:r>
          <a:r>
            <a:rPr lang="en-US" sz="1600" b="0" baseline="0"/>
            <a:t>  that </a:t>
          </a:r>
        </a:p>
        <a:p>
          <a:r>
            <a:rPr lang="en-US" sz="1600" b="0" baseline="0"/>
            <a:t>      will bring in the </a:t>
          </a:r>
          <a:r>
            <a:rPr lang="en-US" sz="1600" b="1" baseline="0">
              <a:solidFill>
                <a:schemeClr val="dk1"/>
              </a:solidFill>
              <a:latin typeface="+mn-lt"/>
              <a:ea typeface="+mn-ea"/>
              <a:cs typeface="+mn-cs"/>
            </a:rPr>
            <a:t>Outreach</a:t>
          </a:r>
          <a:r>
            <a:rPr lang="en-US" sz="1600" b="0" baseline="0"/>
            <a:t> </a:t>
          </a:r>
          <a:r>
            <a:rPr lang="en-US" sz="1600" b="1" baseline="0">
              <a:solidFill>
                <a:schemeClr val="dk1"/>
              </a:solidFill>
              <a:latin typeface="+mn-lt"/>
              <a:ea typeface="+mn-ea"/>
              <a:cs typeface="+mn-cs"/>
            </a:rPr>
            <a:t>Initiative:</a:t>
          </a:r>
          <a:r>
            <a:rPr lang="en-US" sz="1600" b="0" baseline="0"/>
            <a:t> </a:t>
          </a:r>
          <a:r>
            <a:rPr lang="en-US" sz="1600" b="1" baseline="0">
              <a:solidFill>
                <a:srgbClr val="0070C0"/>
              </a:solidFill>
              <a:latin typeface="+mn-lt"/>
              <a:ea typeface="+mn-ea"/>
              <a:cs typeface="+mn-cs"/>
            </a:rPr>
            <a:t>Total</a:t>
          </a:r>
          <a:r>
            <a:rPr lang="en-US" sz="1600" b="1" baseline="0">
              <a:solidFill>
                <a:srgbClr val="0070C0"/>
              </a:solidFill>
            </a:rPr>
            <a:t> for Requested </a:t>
          </a:r>
        </a:p>
        <a:p>
          <a:r>
            <a:rPr lang="en-US" sz="1600" b="1" baseline="0">
              <a:solidFill>
                <a:srgbClr val="0070C0"/>
              </a:solidFill>
            </a:rPr>
            <a:t>      Income </a:t>
          </a:r>
          <a:r>
            <a:rPr lang="en-US" sz="1600" b="1" baseline="0">
              <a:solidFill>
                <a:srgbClr val="0070C0"/>
              </a:solidFill>
              <a:latin typeface="+mn-lt"/>
              <a:ea typeface="+mn-ea"/>
              <a:cs typeface="+mn-cs"/>
            </a:rPr>
            <a:t>OTF</a:t>
          </a:r>
          <a:r>
            <a:rPr lang="en-US" sz="1600" b="1" baseline="0">
              <a:solidFill>
                <a:srgbClr val="0070C0"/>
              </a:solidFill>
            </a:rPr>
            <a:t> </a:t>
          </a:r>
          <a:r>
            <a:rPr lang="en-US" sz="1600" b="0" baseline="0"/>
            <a:t> from the Outreach Initiative worksheet </a:t>
          </a:r>
        </a:p>
        <a:p>
          <a:r>
            <a:rPr lang="en-US" sz="1600" b="0" baseline="0"/>
            <a:t>     to this  Budget  Summary worksheet. </a:t>
          </a:r>
        </a:p>
        <a:p>
          <a:endParaRPr lang="en-US" sz="1600" b="0" baseline="0"/>
        </a:p>
        <a:p>
          <a:pPr marL="0" indent="0"/>
          <a:r>
            <a:rPr lang="en-US" sz="1600" b="0" baseline="0"/>
            <a:t>4</a:t>
          </a:r>
          <a:r>
            <a:rPr lang="en-US" sz="1600" b="1" baseline="0">
              <a:solidFill>
                <a:schemeClr val="dk1"/>
              </a:solidFill>
              <a:latin typeface="+mn-lt"/>
              <a:ea typeface="+mn-ea"/>
              <a:cs typeface="+mn-cs"/>
            </a:rPr>
            <a:t>.  </a:t>
          </a:r>
          <a:r>
            <a:rPr lang="en-US" sz="1600" b="0" baseline="0">
              <a:solidFill>
                <a:schemeClr val="dk1"/>
              </a:solidFill>
              <a:latin typeface="+mn-lt"/>
              <a:ea typeface="+mn-ea"/>
              <a:cs typeface="+mn-cs"/>
            </a:rPr>
            <a:t>In </a:t>
          </a:r>
          <a:r>
            <a:rPr lang="en-US" sz="1600" b="1" baseline="0">
              <a:solidFill>
                <a:schemeClr val="dk1"/>
              </a:solidFill>
              <a:latin typeface="+mn-lt"/>
              <a:ea typeface="+mn-ea"/>
              <a:cs typeface="+mn-cs"/>
            </a:rPr>
            <a:t>cell</a:t>
          </a:r>
          <a:r>
            <a:rPr lang="en-US" sz="1600" b="0" baseline="0">
              <a:solidFill>
                <a:schemeClr val="dk1"/>
              </a:solidFill>
              <a:latin typeface="+mn-lt"/>
              <a:ea typeface="+mn-ea"/>
              <a:cs typeface="+mn-cs"/>
            </a:rPr>
            <a:t> </a:t>
          </a:r>
          <a:r>
            <a:rPr lang="en-US" sz="1600" b="1" baseline="0">
              <a:solidFill>
                <a:schemeClr val="dk1"/>
              </a:solidFill>
              <a:latin typeface="+mn-lt"/>
              <a:ea typeface="+mn-ea"/>
              <a:cs typeface="+mn-cs"/>
            </a:rPr>
            <a:t>E10</a:t>
          </a:r>
          <a:r>
            <a:rPr lang="en-US" sz="1600" b="0" baseline="0">
              <a:solidFill>
                <a:schemeClr val="dk1"/>
              </a:solidFill>
              <a:latin typeface="+mn-lt"/>
              <a:ea typeface="+mn-ea"/>
              <a:cs typeface="+mn-cs"/>
            </a:rPr>
            <a:t>, enter the </a:t>
          </a:r>
          <a:r>
            <a:rPr lang="en-US" sz="1600" b="1" baseline="0">
              <a:solidFill>
                <a:schemeClr val="dk1"/>
              </a:solidFill>
              <a:latin typeface="+mn-lt"/>
              <a:ea typeface="+mn-ea"/>
              <a:cs typeface="+mn-cs"/>
            </a:rPr>
            <a:t>CONSOLIDATION</a:t>
          </a:r>
          <a:r>
            <a:rPr lang="en-US" sz="1600" b="0" baseline="0">
              <a:solidFill>
                <a:schemeClr val="dk1"/>
              </a:solidFill>
              <a:latin typeface="+mn-lt"/>
              <a:ea typeface="+mn-ea"/>
              <a:cs typeface="+mn-cs"/>
            </a:rPr>
            <a:t> </a:t>
          </a:r>
          <a:r>
            <a:rPr lang="en-US" sz="1600" b="1" baseline="0">
              <a:solidFill>
                <a:schemeClr val="dk1"/>
              </a:solidFill>
              <a:latin typeface="+mn-lt"/>
              <a:ea typeface="+mn-ea"/>
              <a:cs typeface="+mn-cs"/>
            </a:rPr>
            <a:t>FORMULA</a:t>
          </a:r>
          <a:r>
            <a:rPr lang="en-US" sz="1600" b="0" baseline="0">
              <a:solidFill>
                <a:schemeClr val="dk1"/>
              </a:solidFill>
              <a:latin typeface="+mn-lt"/>
              <a:ea typeface="+mn-ea"/>
              <a:cs typeface="+mn-cs"/>
            </a:rPr>
            <a:t> that</a:t>
          </a:r>
        </a:p>
        <a:p>
          <a:pPr marL="0" indent="0"/>
          <a:r>
            <a:rPr lang="en-US" sz="1600" b="0" baseline="0">
              <a:solidFill>
                <a:schemeClr val="dk1"/>
              </a:solidFill>
              <a:latin typeface="+mn-lt"/>
              <a:ea typeface="+mn-ea"/>
              <a:cs typeface="+mn-cs"/>
            </a:rPr>
            <a:t>      will bring the </a:t>
          </a:r>
          <a:r>
            <a:rPr lang="en-US" sz="1600" b="1" baseline="0">
              <a:solidFill>
                <a:schemeClr val="dk1"/>
              </a:solidFill>
              <a:latin typeface="+mn-lt"/>
              <a:ea typeface="+mn-ea"/>
              <a:cs typeface="+mn-cs"/>
            </a:rPr>
            <a:t>Outreach</a:t>
          </a:r>
          <a:r>
            <a:rPr lang="en-US" sz="1600" b="0" baseline="0">
              <a:solidFill>
                <a:schemeClr val="dk1"/>
              </a:solidFill>
              <a:latin typeface="+mn-lt"/>
              <a:ea typeface="+mn-ea"/>
              <a:cs typeface="+mn-cs"/>
            </a:rPr>
            <a:t> </a:t>
          </a:r>
          <a:r>
            <a:rPr lang="en-US" sz="1600" b="1" baseline="0">
              <a:solidFill>
                <a:schemeClr val="dk1"/>
              </a:solidFill>
              <a:latin typeface="+mn-lt"/>
              <a:ea typeface="+mn-ea"/>
              <a:cs typeface="+mn-cs"/>
            </a:rPr>
            <a:t>Initiative</a:t>
          </a:r>
          <a:r>
            <a:rPr lang="en-US" sz="1600" b="0" baseline="0">
              <a:solidFill>
                <a:schemeClr val="dk1"/>
              </a:solidFill>
              <a:latin typeface="+mn-lt"/>
              <a:ea typeface="+mn-ea"/>
              <a:cs typeface="+mn-cs"/>
            </a:rPr>
            <a:t> </a:t>
          </a:r>
          <a:r>
            <a:rPr lang="en-US" sz="1600" b="1" baseline="0">
              <a:solidFill>
                <a:schemeClr val="dk1"/>
              </a:solidFill>
              <a:latin typeface="+mn-lt"/>
              <a:ea typeface="+mn-ea"/>
              <a:cs typeface="+mn-cs"/>
            </a:rPr>
            <a:t>revenue</a:t>
          </a:r>
          <a:r>
            <a:rPr lang="en-US" sz="1600" b="0" baseline="0">
              <a:solidFill>
                <a:schemeClr val="dk1"/>
              </a:solidFill>
              <a:latin typeface="+mn-lt"/>
              <a:ea typeface="+mn-ea"/>
              <a:cs typeface="+mn-cs"/>
            </a:rPr>
            <a:t> </a:t>
          </a:r>
          <a:r>
            <a:rPr lang="en-US" sz="1600" b="1" baseline="0">
              <a:solidFill>
                <a:schemeClr val="dk1"/>
              </a:solidFill>
              <a:latin typeface="+mn-lt"/>
              <a:ea typeface="+mn-ea"/>
              <a:cs typeface="+mn-cs"/>
            </a:rPr>
            <a:t>from </a:t>
          </a:r>
          <a:r>
            <a:rPr lang="en-US" sz="1600" b="1" baseline="0">
              <a:solidFill>
                <a:srgbClr val="0070C0"/>
              </a:solidFill>
              <a:latin typeface="+mn-lt"/>
              <a:ea typeface="+mn-ea"/>
              <a:cs typeface="+mn-cs"/>
            </a:rPr>
            <a:t>All</a:t>
          </a:r>
          <a:r>
            <a:rPr lang="en-US" sz="1600" b="1" baseline="0">
              <a:solidFill>
                <a:srgbClr val="00B0F0"/>
              </a:solidFill>
              <a:latin typeface="+mn-lt"/>
              <a:ea typeface="+mn-ea"/>
              <a:cs typeface="+mn-cs"/>
            </a:rPr>
            <a:t> </a:t>
          </a:r>
          <a:r>
            <a:rPr lang="en-US" sz="1600" b="1" baseline="0">
              <a:solidFill>
                <a:srgbClr val="0070C0"/>
              </a:solidFill>
              <a:latin typeface="+mn-lt"/>
              <a:ea typeface="+mn-ea"/>
              <a:cs typeface="+mn-cs"/>
            </a:rPr>
            <a:t>Other</a:t>
          </a:r>
        </a:p>
        <a:p>
          <a:pPr marL="0" indent="0"/>
          <a:r>
            <a:rPr lang="en-US" sz="1600" b="0" baseline="0">
              <a:solidFill>
                <a:srgbClr val="0070C0"/>
              </a:solidFill>
              <a:latin typeface="+mn-lt"/>
              <a:ea typeface="+mn-ea"/>
              <a:cs typeface="+mn-cs"/>
            </a:rPr>
            <a:t>     </a:t>
          </a:r>
          <a:r>
            <a:rPr lang="en-US" sz="1600" b="1" baseline="0">
              <a:solidFill>
                <a:srgbClr val="0070C0"/>
              </a:solidFill>
              <a:latin typeface="+mn-lt"/>
              <a:ea typeface="+mn-ea"/>
              <a:cs typeface="+mn-cs"/>
            </a:rPr>
            <a:t> Income Sources</a:t>
          </a:r>
          <a:r>
            <a:rPr lang="en-US" sz="1600" b="0" baseline="0">
              <a:solidFill>
                <a:schemeClr val="dk1"/>
              </a:solidFill>
              <a:latin typeface="+mn-lt"/>
              <a:ea typeface="+mn-ea"/>
              <a:cs typeface="+mn-cs"/>
            </a:rPr>
            <a:t> </a:t>
          </a:r>
          <a:r>
            <a:rPr lang="en-US" sz="1600" b="0" baseline="0">
              <a:solidFill>
                <a:srgbClr val="0070C0"/>
              </a:solidFill>
              <a:latin typeface="+mn-lt"/>
              <a:ea typeface="+mn-ea"/>
              <a:cs typeface="+mn-cs"/>
            </a:rPr>
            <a:t> </a:t>
          </a:r>
          <a:r>
            <a:rPr lang="en-US" sz="1600" b="0" baseline="0">
              <a:solidFill>
                <a:schemeClr val="dk1"/>
              </a:solidFill>
              <a:latin typeface="+mn-lt"/>
              <a:ea typeface="+mn-ea"/>
              <a:cs typeface="+mn-cs"/>
            </a:rPr>
            <a:t>to this  Budget Summary </a:t>
          </a:r>
        </a:p>
        <a:p>
          <a:pPr marL="0" indent="0"/>
          <a:r>
            <a:rPr lang="en-US" sz="1600" b="0" baseline="0">
              <a:solidFill>
                <a:schemeClr val="dk1"/>
              </a:solidFill>
              <a:latin typeface="+mn-lt"/>
              <a:ea typeface="+mn-ea"/>
              <a:cs typeface="+mn-cs"/>
            </a:rPr>
            <a:t>      worksheet. (Columns C to G)</a:t>
          </a:r>
        </a:p>
        <a:p>
          <a:pPr marL="0" indent="0"/>
          <a:endParaRPr lang="en-US" sz="1600" b="0" baseline="0">
            <a:solidFill>
              <a:schemeClr val="dk1"/>
            </a:solidFill>
            <a:latin typeface="+mn-lt"/>
            <a:ea typeface="+mn-ea"/>
            <a:cs typeface="+mn-cs"/>
          </a:endParaRPr>
        </a:p>
        <a:p>
          <a:pPr marL="0" indent="0"/>
          <a:r>
            <a:rPr lang="en-US" sz="1600" b="0" baseline="0">
              <a:solidFill>
                <a:schemeClr val="dk1"/>
              </a:solidFill>
              <a:latin typeface="+mn-lt"/>
              <a:ea typeface="+mn-ea"/>
              <a:cs typeface="+mn-cs"/>
            </a:rPr>
            <a:t>5.  In </a:t>
          </a:r>
          <a:r>
            <a:rPr lang="en-US" sz="1600" b="1" baseline="0">
              <a:solidFill>
                <a:schemeClr val="dk1"/>
              </a:solidFill>
              <a:latin typeface="+mn-lt"/>
              <a:ea typeface="+mn-ea"/>
              <a:cs typeface="+mn-cs"/>
            </a:rPr>
            <a:t>cell</a:t>
          </a:r>
          <a:r>
            <a:rPr lang="en-US" sz="1600" b="0" baseline="0">
              <a:solidFill>
                <a:schemeClr val="dk1"/>
              </a:solidFill>
              <a:latin typeface="+mn-lt"/>
              <a:ea typeface="+mn-ea"/>
              <a:cs typeface="+mn-cs"/>
            </a:rPr>
            <a:t> </a:t>
          </a:r>
          <a:r>
            <a:rPr lang="en-US" sz="1600" b="1" baseline="0">
              <a:solidFill>
                <a:schemeClr val="dk1"/>
              </a:solidFill>
              <a:latin typeface="+mn-lt"/>
              <a:ea typeface="+mn-ea"/>
              <a:cs typeface="+mn-cs"/>
            </a:rPr>
            <a:t>E11</a:t>
          </a:r>
          <a:r>
            <a:rPr lang="en-US" sz="1600" b="0" baseline="0">
              <a:solidFill>
                <a:schemeClr val="dk1"/>
              </a:solidFill>
              <a:latin typeface="+mn-lt"/>
              <a:ea typeface="+mn-ea"/>
              <a:cs typeface="+mn-cs"/>
            </a:rPr>
            <a:t>, enter the </a:t>
          </a:r>
          <a:r>
            <a:rPr lang="en-US" sz="1600" b="1" baseline="0">
              <a:solidFill>
                <a:schemeClr val="dk1"/>
              </a:solidFill>
              <a:latin typeface="+mn-lt"/>
              <a:ea typeface="+mn-ea"/>
              <a:cs typeface="+mn-cs"/>
            </a:rPr>
            <a:t>CONSOLIDATION</a:t>
          </a:r>
          <a:r>
            <a:rPr lang="en-US" sz="1600" b="0" baseline="0">
              <a:solidFill>
                <a:schemeClr val="dk1"/>
              </a:solidFill>
              <a:latin typeface="+mn-lt"/>
              <a:ea typeface="+mn-ea"/>
              <a:cs typeface="+mn-cs"/>
            </a:rPr>
            <a:t> </a:t>
          </a:r>
          <a:r>
            <a:rPr lang="en-US" sz="1600" b="1" baseline="0">
              <a:solidFill>
                <a:schemeClr val="dk1"/>
              </a:solidFill>
              <a:latin typeface="+mn-lt"/>
              <a:ea typeface="+mn-ea"/>
              <a:cs typeface="+mn-cs"/>
            </a:rPr>
            <a:t>FORMULA</a:t>
          </a:r>
          <a:r>
            <a:rPr lang="en-US" sz="1600" b="0" baseline="0">
              <a:solidFill>
                <a:schemeClr val="dk1"/>
              </a:solidFill>
              <a:latin typeface="+mn-lt"/>
              <a:ea typeface="+mn-ea"/>
              <a:cs typeface="+mn-cs"/>
            </a:rPr>
            <a:t> that will</a:t>
          </a:r>
        </a:p>
        <a:p>
          <a:pPr marL="0" indent="0"/>
          <a:r>
            <a:rPr lang="en-US" sz="1600" b="0" baseline="0">
              <a:solidFill>
                <a:schemeClr val="dk1"/>
              </a:solidFill>
              <a:latin typeface="+mn-lt"/>
              <a:ea typeface="+mn-ea"/>
              <a:cs typeface="+mn-cs"/>
            </a:rPr>
            <a:t>      enter the </a:t>
          </a:r>
          <a:r>
            <a:rPr lang="en-US" sz="1600" b="1" baseline="0">
              <a:solidFill>
                <a:schemeClr val="dk1"/>
              </a:solidFill>
              <a:latin typeface="+mn-lt"/>
              <a:ea typeface="+mn-ea"/>
              <a:cs typeface="+mn-cs"/>
            </a:rPr>
            <a:t>Total</a:t>
          </a:r>
          <a:r>
            <a:rPr lang="en-US" sz="1600" b="0" baseline="0">
              <a:solidFill>
                <a:schemeClr val="dk1"/>
              </a:solidFill>
              <a:latin typeface="+mn-lt"/>
              <a:ea typeface="+mn-ea"/>
              <a:cs typeface="+mn-cs"/>
            </a:rPr>
            <a:t> </a:t>
          </a:r>
          <a:r>
            <a:rPr lang="en-US" sz="1600" b="1" baseline="0">
              <a:solidFill>
                <a:schemeClr val="dk1"/>
              </a:solidFill>
              <a:latin typeface="+mn-lt"/>
              <a:ea typeface="+mn-ea"/>
              <a:cs typeface="+mn-cs"/>
            </a:rPr>
            <a:t>Revenues</a:t>
          </a:r>
          <a:r>
            <a:rPr lang="en-US" sz="1600" b="0" baseline="0">
              <a:solidFill>
                <a:schemeClr val="dk1"/>
              </a:solidFill>
              <a:latin typeface="+mn-lt"/>
              <a:ea typeface="+mn-ea"/>
              <a:cs typeface="+mn-cs"/>
            </a:rPr>
            <a:t> for the </a:t>
          </a:r>
          <a:r>
            <a:rPr lang="en-US" sz="1600" b="1" baseline="0">
              <a:solidFill>
                <a:schemeClr val="dk1"/>
              </a:solidFill>
              <a:latin typeface="+mn-lt"/>
              <a:ea typeface="+mn-ea"/>
              <a:cs typeface="+mn-cs"/>
            </a:rPr>
            <a:t>Legacy</a:t>
          </a:r>
          <a:r>
            <a:rPr lang="en-US" sz="1600" b="0" baseline="0">
              <a:solidFill>
                <a:schemeClr val="dk1"/>
              </a:solidFill>
              <a:latin typeface="+mn-lt"/>
              <a:ea typeface="+mn-ea"/>
              <a:cs typeface="+mn-cs"/>
            </a:rPr>
            <a:t> </a:t>
          </a:r>
          <a:r>
            <a:rPr lang="en-US" sz="1600" b="1" baseline="0">
              <a:solidFill>
                <a:schemeClr val="dk1"/>
              </a:solidFill>
              <a:latin typeface="+mn-lt"/>
              <a:ea typeface="+mn-ea"/>
              <a:cs typeface="+mn-cs"/>
            </a:rPr>
            <a:t>Fund</a:t>
          </a:r>
          <a:r>
            <a:rPr lang="en-US" sz="1600" b="0" baseline="0">
              <a:solidFill>
                <a:schemeClr val="dk1"/>
              </a:solidFill>
              <a:latin typeface="+mn-lt"/>
              <a:ea typeface="+mn-ea"/>
              <a:cs typeface="+mn-cs"/>
            </a:rPr>
            <a:t> into this </a:t>
          </a:r>
        </a:p>
        <a:p>
          <a:pPr marL="0" indent="0"/>
          <a:r>
            <a:rPr lang="en-US" sz="1600" b="0" baseline="0">
              <a:solidFill>
                <a:schemeClr val="dk1"/>
              </a:solidFill>
              <a:latin typeface="+mn-lt"/>
              <a:ea typeface="+mn-ea"/>
              <a:cs typeface="+mn-cs"/>
            </a:rPr>
            <a:t>      Budget Summary worksheet.</a:t>
          </a:r>
        </a:p>
        <a:p>
          <a:pPr marL="0" indent="0"/>
          <a:endParaRPr lang="en-US" sz="1600" b="0" baseline="0">
            <a:solidFill>
              <a:schemeClr val="dk1"/>
            </a:solidFill>
            <a:latin typeface="+mn-lt"/>
            <a:ea typeface="+mn-ea"/>
            <a:cs typeface="+mn-cs"/>
          </a:endParaRPr>
        </a:p>
        <a:p>
          <a:pPr marL="0" indent="0"/>
          <a:r>
            <a:rPr lang="en-US" sz="1600" b="0" baseline="0">
              <a:solidFill>
                <a:schemeClr val="dk1"/>
              </a:solidFill>
              <a:latin typeface="+mn-lt"/>
              <a:ea typeface="+mn-ea"/>
              <a:cs typeface="+mn-cs"/>
            </a:rPr>
            <a:t>6.  In </a:t>
          </a:r>
          <a:r>
            <a:rPr lang="en-US" sz="1600" b="1" baseline="0">
              <a:solidFill>
                <a:schemeClr val="dk1"/>
              </a:solidFill>
              <a:latin typeface="+mn-lt"/>
              <a:ea typeface="+mn-ea"/>
              <a:cs typeface="+mn-cs"/>
            </a:rPr>
            <a:t>cell</a:t>
          </a:r>
          <a:r>
            <a:rPr lang="en-US" sz="1600" b="0" baseline="0">
              <a:solidFill>
                <a:schemeClr val="dk1"/>
              </a:solidFill>
              <a:latin typeface="+mn-lt"/>
              <a:ea typeface="+mn-ea"/>
              <a:cs typeface="+mn-cs"/>
            </a:rPr>
            <a:t> </a:t>
          </a:r>
          <a:r>
            <a:rPr lang="en-US" sz="1600" b="1" baseline="0">
              <a:solidFill>
                <a:schemeClr val="dk1"/>
              </a:solidFill>
              <a:latin typeface="+mn-lt"/>
              <a:ea typeface="+mn-ea"/>
              <a:cs typeface="+mn-cs"/>
            </a:rPr>
            <a:t>E12</a:t>
          </a:r>
          <a:r>
            <a:rPr lang="en-US" sz="1600" b="0" baseline="0">
              <a:solidFill>
                <a:schemeClr val="dk1"/>
              </a:solidFill>
              <a:latin typeface="+mn-lt"/>
              <a:ea typeface="+mn-ea"/>
              <a:cs typeface="+mn-cs"/>
            </a:rPr>
            <a:t>, enter the </a:t>
          </a:r>
          <a:r>
            <a:rPr lang="en-US" sz="1600" b="1" baseline="0">
              <a:solidFill>
                <a:sysClr val="windowText" lastClr="000000"/>
              </a:solidFill>
              <a:latin typeface="+mn-lt"/>
              <a:ea typeface="+mn-ea"/>
              <a:cs typeface="+mn-cs"/>
            </a:rPr>
            <a:t>CONSOLIDATION</a:t>
          </a:r>
          <a:r>
            <a:rPr lang="en-US" sz="1600" b="0" baseline="0">
              <a:solidFill>
                <a:schemeClr val="dk1"/>
              </a:solidFill>
              <a:latin typeface="+mn-lt"/>
              <a:ea typeface="+mn-ea"/>
              <a:cs typeface="+mn-cs"/>
            </a:rPr>
            <a:t> </a:t>
          </a:r>
          <a:r>
            <a:rPr lang="en-US" sz="1600" b="1" baseline="0">
              <a:solidFill>
                <a:schemeClr val="dk1"/>
              </a:solidFill>
              <a:latin typeface="+mn-lt"/>
              <a:ea typeface="+mn-ea"/>
              <a:cs typeface="+mn-cs"/>
            </a:rPr>
            <a:t>FORMULA</a:t>
          </a:r>
          <a:r>
            <a:rPr lang="en-US" sz="1600" b="0" baseline="0">
              <a:solidFill>
                <a:schemeClr val="dk1"/>
              </a:solidFill>
              <a:latin typeface="+mn-lt"/>
              <a:ea typeface="+mn-ea"/>
              <a:cs typeface="+mn-cs"/>
            </a:rPr>
            <a:t> that will</a:t>
          </a:r>
        </a:p>
        <a:p>
          <a:pPr marL="0" indent="0"/>
          <a:r>
            <a:rPr lang="en-US" sz="1600" b="0" baseline="0">
              <a:solidFill>
                <a:schemeClr val="dk1"/>
              </a:solidFill>
              <a:latin typeface="+mn-lt"/>
              <a:ea typeface="+mn-ea"/>
              <a:cs typeface="+mn-cs"/>
            </a:rPr>
            <a:t>      enter the </a:t>
          </a:r>
          <a:r>
            <a:rPr lang="en-US" sz="1600" b="1" baseline="0">
              <a:solidFill>
                <a:schemeClr val="dk1"/>
              </a:solidFill>
              <a:latin typeface="+mn-lt"/>
              <a:ea typeface="+mn-ea"/>
              <a:cs typeface="+mn-cs"/>
            </a:rPr>
            <a:t>Profit/Loss,</a:t>
          </a:r>
          <a:r>
            <a:rPr lang="en-US" sz="1600" b="0" baseline="0">
              <a:solidFill>
                <a:schemeClr val="dk1"/>
              </a:solidFill>
              <a:latin typeface="+mn-lt"/>
              <a:ea typeface="+mn-ea"/>
              <a:cs typeface="+mn-cs"/>
            </a:rPr>
            <a:t> from the </a:t>
          </a:r>
          <a:r>
            <a:rPr lang="en-US" sz="1600" b="1" baseline="0">
              <a:solidFill>
                <a:schemeClr val="dk1"/>
              </a:solidFill>
              <a:latin typeface="+mn-lt"/>
              <a:ea typeface="+mn-ea"/>
              <a:cs typeface="+mn-cs"/>
            </a:rPr>
            <a:t>Eat Healthy for Life  </a:t>
          </a:r>
        </a:p>
        <a:p>
          <a:pPr marL="0" indent="0"/>
          <a:r>
            <a:rPr lang="en-US" sz="1600" b="1" baseline="0">
              <a:solidFill>
                <a:schemeClr val="dk1"/>
              </a:solidFill>
              <a:latin typeface="+mn-lt"/>
              <a:ea typeface="+mn-ea"/>
              <a:cs typeface="+mn-cs"/>
            </a:rPr>
            <a:t>      Initiative,</a:t>
          </a:r>
          <a:r>
            <a:rPr lang="en-US" sz="1600" b="0" baseline="0">
              <a:solidFill>
                <a:schemeClr val="dk1"/>
              </a:solidFill>
              <a:latin typeface="+mn-lt"/>
              <a:ea typeface="+mn-ea"/>
              <a:cs typeface="+mn-cs"/>
            </a:rPr>
            <a:t>  to this Budget Summary worksheet.</a:t>
          </a:r>
        </a:p>
        <a:p>
          <a:pPr marL="0" indent="0"/>
          <a:endParaRPr lang="en-US" sz="1600" b="0" baseline="0">
            <a:solidFill>
              <a:schemeClr val="dk1"/>
            </a:solidFill>
            <a:latin typeface="+mn-lt"/>
            <a:ea typeface="+mn-ea"/>
            <a:cs typeface="+mn-cs"/>
          </a:endParaRPr>
        </a:p>
        <a:p>
          <a:pPr marL="0" indent="0"/>
          <a:r>
            <a:rPr lang="en-US" sz="1600" b="0" baseline="0">
              <a:solidFill>
                <a:schemeClr val="dk1"/>
              </a:solidFill>
              <a:latin typeface="+mn-lt"/>
              <a:ea typeface="+mn-ea"/>
              <a:cs typeface="+mn-cs"/>
            </a:rPr>
            <a:t>7.  In </a:t>
          </a:r>
          <a:r>
            <a:rPr lang="en-US" sz="1600" b="1" baseline="0">
              <a:solidFill>
                <a:schemeClr val="dk1"/>
              </a:solidFill>
              <a:latin typeface="+mn-lt"/>
              <a:ea typeface="+mn-ea"/>
              <a:cs typeface="+mn-cs"/>
            </a:rPr>
            <a:t>cell</a:t>
          </a:r>
          <a:r>
            <a:rPr lang="en-US" sz="1600" b="0" baseline="0">
              <a:solidFill>
                <a:schemeClr val="dk1"/>
              </a:solidFill>
              <a:latin typeface="+mn-lt"/>
              <a:ea typeface="+mn-ea"/>
              <a:cs typeface="+mn-cs"/>
            </a:rPr>
            <a:t> </a:t>
          </a:r>
          <a:r>
            <a:rPr lang="en-US" sz="1600" b="1" baseline="0">
              <a:solidFill>
                <a:schemeClr val="dk1"/>
              </a:solidFill>
              <a:latin typeface="+mn-lt"/>
              <a:ea typeface="+mn-ea"/>
              <a:cs typeface="+mn-cs"/>
            </a:rPr>
            <a:t>E13</a:t>
          </a:r>
          <a:r>
            <a:rPr lang="en-US" sz="1600" b="0" baseline="0">
              <a:solidFill>
                <a:schemeClr val="dk1"/>
              </a:solidFill>
              <a:latin typeface="+mn-lt"/>
              <a:ea typeface="+mn-ea"/>
              <a:cs typeface="+mn-cs"/>
            </a:rPr>
            <a:t>, enter a </a:t>
          </a:r>
          <a:r>
            <a:rPr lang="en-US" sz="1600" b="1" baseline="0">
              <a:solidFill>
                <a:schemeClr val="dk1"/>
              </a:solidFill>
              <a:latin typeface="+mn-lt"/>
              <a:ea typeface="+mn-ea"/>
              <a:cs typeface="+mn-cs"/>
            </a:rPr>
            <a:t>formula to add up the Proposed </a:t>
          </a:r>
          <a:br>
            <a:rPr lang="en-US" sz="1600" b="1" baseline="0">
              <a:solidFill>
                <a:schemeClr val="dk1"/>
              </a:solidFill>
              <a:latin typeface="+mn-lt"/>
              <a:ea typeface="+mn-ea"/>
              <a:cs typeface="+mn-cs"/>
            </a:rPr>
          </a:br>
          <a:r>
            <a:rPr lang="en-US" sz="1600" b="1" baseline="0">
              <a:solidFill>
                <a:schemeClr val="dk1"/>
              </a:solidFill>
              <a:latin typeface="+mn-lt"/>
              <a:ea typeface="+mn-ea"/>
              <a:cs typeface="+mn-cs"/>
            </a:rPr>
            <a:t>      Revenues</a:t>
          </a:r>
          <a:r>
            <a:rPr lang="en-US" sz="1600" b="0" baseline="0">
              <a:solidFill>
                <a:schemeClr val="dk1"/>
              </a:solidFill>
              <a:latin typeface="+mn-lt"/>
              <a:ea typeface="+mn-ea"/>
              <a:cs typeface="+mn-cs"/>
            </a:rPr>
            <a:t>.</a:t>
          </a:r>
        </a:p>
        <a:p>
          <a:pPr marL="0" indent="0"/>
          <a:endParaRPr lang="en-US" sz="1600" b="0" baseline="0">
            <a:solidFill>
              <a:schemeClr val="dk1"/>
            </a:solidFill>
            <a:latin typeface="+mn-lt"/>
            <a:ea typeface="+mn-ea"/>
            <a:cs typeface="+mn-cs"/>
          </a:endParaRPr>
        </a:p>
        <a:p>
          <a:r>
            <a:rPr lang="en-US" sz="1600" b="0" baseline="0">
              <a:solidFill>
                <a:schemeClr val="dk1"/>
              </a:solidFill>
              <a:latin typeface="+mn-lt"/>
              <a:ea typeface="+mn-ea"/>
              <a:cs typeface="+mn-cs"/>
            </a:rPr>
            <a:t>8.   In cell </a:t>
          </a:r>
          <a:r>
            <a:rPr lang="en-US" sz="1600" b="1" baseline="0">
              <a:solidFill>
                <a:schemeClr val="dk1"/>
              </a:solidFill>
              <a:latin typeface="+mn-lt"/>
              <a:ea typeface="+mn-ea"/>
              <a:cs typeface="+mn-cs"/>
            </a:rPr>
            <a:t>E17</a:t>
          </a:r>
          <a:r>
            <a:rPr lang="en-US" sz="1600" b="0" baseline="0">
              <a:solidFill>
                <a:schemeClr val="dk1"/>
              </a:solidFill>
              <a:latin typeface="+mn-lt"/>
              <a:ea typeface="+mn-ea"/>
              <a:cs typeface="+mn-cs"/>
            </a:rPr>
            <a:t>, enter the </a:t>
          </a:r>
          <a:r>
            <a:rPr lang="en-US" sz="1600" b="1" baseline="0">
              <a:solidFill>
                <a:sysClr val="windowText" lastClr="000000"/>
              </a:solidFill>
              <a:latin typeface="+mn-lt"/>
              <a:ea typeface="+mn-ea"/>
              <a:cs typeface="+mn-cs"/>
            </a:rPr>
            <a:t>CONSOLIDATION</a:t>
          </a:r>
          <a:r>
            <a:rPr lang="en-US" sz="1600" b="1" baseline="0">
              <a:solidFill>
                <a:srgbClr val="0070C0"/>
              </a:solidFill>
              <a:latin typeface="+mn-lt"/>
              <a:ea typeface="+mn-ea"/>
              <a:cs typeface="+mn-cs"/>
            </a:rPr>
            <a:t> </a:t>
          </a:r>
          <a:r>
            <a:rPr lang="en-US" sz="1600" b="1" baseline="0">
              <a:solidFill>
                <a:sysClr val="windowText" lastClr="000000"/>
              </a:solidFill>
              <a:latin typeface="+mn-lt"/>
              <a:ea typeface="+mn-ea"/>
              <a:cs typeface="+mn-cs"/>
            </a:rPr>
            <a:t>FORMULA</a:t>
          </a:r>
          <a:r>
            <a:rPr lang="en-US" sz="1600" b="1" baseline="0">
              <a:solidFill>
                <a:srgbClr val="0070C0"/>
              </a:solidFill>
              <a:latin typeface="+mn-lt"/>
              <a:ea typeface="+mn-ea"/>
              <a:cs typeface="+mn-cs"/>
            </a:rPr>
            <a:t> </a:t>
          </a:r>
          <a:r>
            <a:rPr lang="en-US" sz="1600" b="0" baseline="0">
              <a:solidFill>
                <a:schemeClr val="dk1"/>
              </a:solidFill>
              <a:latin typeface="+mn-lt"/>
              <a:ea typeface="+mn-ea"/>
              <a:cs typeface="+mn-cs"/>
            </a:rPr>
            <a:t>that will </a:t>
          </a:r>
          <a:endParaRPr lang="en-US" sz="1600" b="1" baseline="0">
            <a:solidFill>
              <a:schemeClr val="dk1"/>
            </a:solidFill>
            <a:latin typeface="+mn-lt"/>
            <a:ea typeface="+mn-ea"/>
            <a:cs typeface="+mn-cs"/>
          </a:endParaRPr>
        </a:p>
        <a:p>
          <a:r>
            <a:rPr lang="en-US" sz="1600" b="1" baseline="0">
              <a:solidFill>
                <a:schemeClr val="dk1"/>
              </a:solidFill>
              <a:latin typeface="+mn-lt"/>
              <a:ea typeface="+mn-ea"/>
              <a:cs typeface="+mn-cs"/>
            </a:rPr>
            <a:t>     </a:t>
          </a:r>
          <a:r>
            <a:rPr lang="en-US" sz="1600" b="0" baseline="0">
              <a:solidFill>
                <a:schemeClr val="dk1"/>
              </a:solidFill>
              <a:latin typeface="+mn-lt"/>
              <a:ea typeface="+mn-ea"/>
              <a:cs typeface="+mn-cs"/>
            </a:rPr>
            <a:t> enter the  </a:t>
          </a:r>
          <a:r>
            <a:rPr lang="en-US" sz="1600" b="1" baseline="0">
              <a:solidFill>
                <a:schemeClr val="dk1"/>
              </a:solidFill>
              <a:latin typeface="+mn-lt"/>
              <a:ea typeface="+mn-ea"/>
              <a:cs typeface="+mn-cs"/>
            </a:rPr>
            <a:t>Salaries</a:t>
          </a:r>
          <a:r>
            <a:rPr lang="en-US" sz="1600" b="0" baseline="0">
              <a:solidFill>
                <a:schemeClr val="dk1"/>
              </a:solidFill>
              <a:latin typeface="+mn-lt"/>
              <a:ea typeface="+mn-ea"/>
              <a:cs typeface="+mn-cs"/>
            </a:rPr>
            <a:t> </a:t>
          </a:r>
          <a:r>
            <a:rPr lang="en-US" sz="1600" b="1" baseline="0">
              <a:solidFill>
                <a:schemeClr val="dk1"/>
              </a:solidFill>
              <a:latin typeface="+mn-lt"/>
              <a:ea typeface="+mn-ea"/>
              <a:cs typeface="+mn-cs"/>
            </a:rPr>
            <a:t>and</a:t>
          </a:r>
          <a:r>
            <a:rPr lang="en-US" sz="1600" b="0" baseline="0">
              <a:solidFill>
                <a:schemeClr val="dk1"/>
              </a:solidFill>
              <a:latin typeface="+mn-lt"/>
              <a:ea typeface="+mn-ea"/>
              <a:cs typeface="+mn-cs"/>
            </a:rPr>
            <a:t> </a:t>
          </a:r>
          <a:r>
            <a:rPr lang="en-US" sz="1600" b="1" baseline="0">
              <a:solidFill>
                <a:schemeClr val="dk1"/>
              </a:solidFill>
              <a:latin typeface="+mn-lt"/>
              <a:ea typeface="+mn-ea"/>
              <a:cs typeface="+mn-cs"/>
            </a:rPr>
            <a:t>Benefits,</a:t>
          </a:r>
          <a:r>
            <a:rPr lang="en-US" sz="1600" b="0" baseline="0">
              <a:solidFill>
                <a:schemeClr val="dk1"/>
              </a:solidFill>
              <a:latin typeface="+mn-lt"/>
              <a:ea typeface="+mn-ea"/>
              <a:cs typeface="+mn-cs"/>
            </a:rPr>
            <a:t>  from the </a:t>
          </a:r>
          <a:r>
            <a:rPr lang="en-US" sz="1600" b="1" baseline="0">
              <a:solidFill>
                <a:schemeClr val="dk1"/>
              </a:solidFill>
              <a:latin typeface="+mn-lt"/>
              <a:ea typeface="+mn-ea"/>
              <a:cs typeface="+mn-cs"/>
            </a:rPr>
            <a:t>Outreach</a:t>
          </a:r>
        </a:p>
        <a:p>
          <a:r>
            <a:rPr lang="en-US" sz="1600" b="1" baseline="0">
              <a:solidFill>
                <a:schemeClr val="dk1"/>
              </a:solidFill>
              <a:latin typeface="+mn-lt"/>
              <a:ea typeface="+mn-ea"/>
              <a:cs typeface="+mn-cs"/>
            </a:rPr>
            <a:t>      Initiative </a:t>
          </a:r>
          <a:r>
            <a:rPr lang="en-US" sz="1600" b="0" baseline="0">
              <a:solidFill>
                <a:schemeClr val="dk1"/>
              </a:solidFill>
              <a:latin typeface="+mn-lt"/>
              <a:ea typeface="+mn-ea"/>
              <a:cs typeface="+mn-cs"/>
            </a:rPr>
            <a:t>worksheet, to this Budget Summary worksheet.</a:t>
          </a:r>
        </a:p>
        <a:p>
          <a:endParaRPr lang="en-US" sz="1600" b="0" baseline="0">
            <a:solidFill>
              <a:schemeClr val="dk1"/>
            </a:solidFill>
            <a:latin typeface="+mn-lt"/>
            <a:ea typeface="+mn-ea"/>
            <a:cs typeface="+mn-cs"/>
          </a:endParaRPr>
        </a:p>
      </xdr:txBody>
    </xdr:sp>
    <xdr:clientData/>
  </xdr:twoCellAnchor>
  <xdr:twoCellAnchor>
    <xdr:from>
      <xdr:col>15</xdr:col>
      <xdr:colOff>480218</xdr:colOff>
      <xdr:row>4</xdr:row>
      <xdr:rowOff>22910</xdr:rowOff>
    </xdr:from>
    <xdr:to>
      <xdr:col>25</xdr:col>
      <xdr:colOff>575468</xdr:colOff>
      <xdr:row>47</xdr:row>
      <xdr:rowOff>135512</xdr:rowOff>
    </xdr:to>
    <xdr:sp macro="" textlink="">
      <xdr:nvSpPr>
        <xdr:cNvPr id="8" name="TextBox 7">
          <a:extLst>
            <a:ext uri="{FF2B5EF4-FFF2-40B4-BE49-F238E27FC236}">
              <a16:creationId xmlns:a16="http://schemas.microsoft.com/office/drawing/2014/main" xmlns="" id="{00000000-0008-0000-0500-000008000000}"/>
            </a:ext>
          </a:extLst>
        </xdr:cNvPr>
        <xdr:cNvSpPr txBox="1"/>
      </xdr:nvSpPr>
      <xdr:spPr>
        <a:xfrm>
          <a:off x="15157318" y="1232103"/>
          <a:ext cx="6349696" cy="10630496"/>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CA" sz="1600"/>
            <a:t>9.   </a:t>
          </a:r>
          <a:r>
            <a:rPr lang="en-US" sz="1600" b="0" baseline="0">
              <a:solidFill>
                <a:schemeClr val="dk1"/>
              </a:solidFill>
              <a:latin typeface="+mn-lt"/>
              <a:ea typeface="+mn-ea"/>
              <a:cs typeface="+mn-cs"/>
            </a:rPr>
            <a:t>In </a:t>
          </a:r>
          <a:r>
            <a:rPr lang="en-US" sz="1600" b="1" baseline="0">
              <a:solidFill>
                <a:schemeClr val="dk1"/>
              </a:solidFill>
              <a:latin typeface="+mn-lt"/>
              <a:ea typeface="+mn-ea"/>
              <a:cs typeface="+mn-cs"/>
            </a:rPr>
            <a:t>cell E18</a:t>
          </a:r>
          <a:r>
            <a:rPr lang="en-US" sz="1600" b="0" baseline="0">
              <a:solidFill>
                <a:schemeClr val="dk1"/>
              </a:solidFill>
              <a:latin typeface="+mn-lt"/>
              <a:ea typeface="+mn-ea"/>
              <a:cs typeface="+mn-cs"/>
            </a:rPr>
            <a:t>, enter the </a:t>
          </a:r>
          <a:r>
            <a:rPr lang="en-US" sz="1600" b="1" baseline="0">
              <a:solidFill>
                <a:schemeClr val="dk1"/>
              </a:solidFill>
              <a:latin typeface="+mn-lt"/>
              <a:ea typeface="+mn-ea"/>
              <a:cs typeface="+mn-cs"/>
            </a:rPr>
            <a:t>CONSOLIDATION FORMULA </a:t>
          </a:r>
          <a:r>
            <a:rPr lang="en-US" sz="1600" b="0" baseline="0">
              <a:solidFill>
                <a:schemeClr val="dk1"/>
              </a:solidFill>
              <a:latin typeface="+mn-lt"/>
              <a:ea typeface="+mn-ea"/>
              <a:cs typeface="+mn-cs"/>
            </a:rPr>
            <a:t>that will  enter </a:t>
          </a:r>
        </a:p>
        <a:p>
          <a:r>
            <a:rPr lang="en-US" sz="1600" b="0" baseline="0">
              <a:solidFill>
                <a:schemeClr val="dk1"/>
              </a:solidFill>
              <a:latin typeface="+mn-lt"/>
              <a:ea typeface="+mn-ea"/>
              <a:cs typeface="+mn-cs"/>
            </a:rPr>
            <a:t>       the </a:t>
          </a:r>
          <a:r>
            <a:rPr lang="en-US" sz="1600" b="1" baseline="0">
              <a:solidFill>
                <a:schemeClr val="dk1"/>
              </a:solidFill>
              <a:latin typeface="+mn-lt"/>
              <a:ea typeface="+mn-ea"/>
              <a:cs typeface="+mn-cs"/>
            </a:rPr>
            <a:t>Program Costs </a:t>
          </a:r>
          <a:r>
            <a:rPr lang="en-US" sz="1600" b="0" baseline="0">
              <a:solidFill>
                <a:schemeClr val="dk1"/>
              </a:solidFill>
              <a:latin typeface="+mn-lt"/>
              <a:ea typeface="+mn-ea"/>
              <a:cs typeface="+mn-cs"/>
            </a:rPr>
            <a:t>from the </a:t>
          </a:r>
          <a:r>
            <a:rPr lang="en-US" sz="1600" b="1" baseline="0">
              <a:solidFill>
                <a:schemeClr val="dk1"/>
              </a:solidFill>
              <a:latin typeface="+mn-lt"/>
              <a:ea typeface="+mn-ea"/>
              <a:cs typeface="+mn-cs"/>
            </a:rPr>
            <a:t>Outreach Initiative  </a:t>
          </a:r>
          <a:r>
            <a:rPr lang="en-US" sz="1600" b="0" baseline="0">
              <a:solidFill>
                <a:schemeClr val="dk1"/>
              </a:solidFill>
              <a:latin typeface="+mn-lt"/>
              <a:ea typeface="+mn-ea"/>
              <a:cs typeface="+mn-cs"/>
            </a:rPr>
            <a:t>worksheet to this </a:t>
          </a:r>
        </a:p>
        <a:p>
          <a:r>
            <a:rPr lang="en-US" sz="1600" b="0" baseline="0">
              <a:solidFill>
                <a:schemeClr val="dk1"/>
              </a:solidFill>
              <a:latin typeface="+mn-lt"/>
              <a:ea typeface="+mn-ea"/>
              <a:cs typeface="+mn-cs"/>
            </a:rPr>
            <a:t>       Budget Summary worksheet.</a:t>
          </a:r>
          <a:endParaRPr lang="en-CA" sz="1600" b="0" baseline="0">
            <a:solidFill>
              <a:schemeClr val="dk1"/>
            </a:solidFill>
            <a:latin typeface="+mn-lt"/>
            <a:ea typeface="+mn-ea"/>
            <a:cs typeface="+mn-cs"/>
          </a:endParaRPr>
        </a:p>
        <a:p>
          <a:endParaRPr lang="en-CA" sz="1600"/>
        </a:p>
        <a:p>
          <a:r>
            <a:rPr lang="en-CA" sz="1600"/>
            <a:t>10.  </a:t>
          </a:r>
          <a:r>
            <a:rPr lang="en-US" sz="1600" b="0" baseline="0">
              <a:solidFill>
                <a:schemeClr val="dk1"/>
              </a:solidFill>
              <a:latin typeface="+mn-lt"/>
              <a:ea typeface="+mn-ea"/>
              <a:cs typeface="+mn-cs"/>
            </a:rPr>
            <a:t>In cell </a:t>
          </a:r>
          <a:r>
            <a:rPr lang="en-US" sz="1600" b="1" baseline="0">
              <a:solidFill>
                <a:schemeClr val="dk1"/>
              </a:solidFill>
              <a:latin typeface="+mn-lt"/>
              <a:ea typeface="+mn-ea"/>
              <a:cs typeface="+mn-cs"/>
            </a:rPr>
            <a:t>E19</a:t>
          </a:r>
          <a:r>
            <a:rPr lang="en-US" sz="1600" b="0" baseline="0">
              <a:solidFill>
                <a:schemeClr val="dk1"/>
              </a:solidFill>
              <a:latin typeface="+mn-lt"/>
              <a:ea typeface="+mn-ea"/>
              <a:cs typeface="+mn-cs"/>
            </a:rPr>
            <a:t>, enter the </a:t>
          </a:r>
          <a:r>
            <a:rPr lang="en-US" sz="1600" b="1" baseline="0">
              <a:solidFill>
                <a:schemeClr val="dk1"/>
              </a:solidFill>
              <a:latin typeface="+mn-lt"/>
              <a:ea typeface="+mn-ea"/>
              <a:cs typeface="+mn-cs"/>
            </a:rPr>
            <a:t>CONSOLIDATION FORMULA </a:t>
          </a:r>
          <a:r>
            <a:rPr lang="en-US" sz="1600" b="0" baseline="0">
              <a:solidFill>
                <a:schemeClr val="dk1"/>
              </a:solidFill>
              <a:latin typeface="+mn-lt"/>
              <a:ea typeface="+mn-ea"/>
              <a:cs typeface="+mn-cs"/>
            </a:rPr>
            <a:t>that will  enter </a:t>
          </a:r>
        </a:p>
        <a:p>
          <a:r>
            <a:rPr lang="en-US" sz="1600" b="0" baseline="0">
              <a:solidFill>
                <a:schemeClr val="dk1"/>
              </a:solidFill>
              <a:latin typeface="+mn-lt"/>
              <a:ea typeface="+mn-ea"/>
              <a:cs typeface="+mn-cs"/>
            </a:rPr>
            <a:t>        the </a:t>
          </a:r>
          <a:r>
            <a:rPr lang="en-US" sz="1600" b="1" baseline="0">
              <a:solidFill>
                <a:schemeClr val="dk1"/>
              </a:solidFill>
              <a:latin typeface="+mn-lt"/>
              <a:ea typeface="+mn-ea"/>
              <a:cs typeface="+mn-cs"/>
            </a:rPr>
            <a:t>Administration Costs </a:t>
          </a:r>
          <a:r>
            <a:rPr lang="en-US" sz="1600" b="0" baseline="0">
              <a:solidFill>
                <a:schemeClr val="dk1"/>
              </a:solidFill>
              <a:latin typeface="+mn-lt"/>
              <a:ea typeface="+mn-ea"/>
              <a:cs typeface="+mn-cs"/>
            </a:rPr>
            <a:t>from the </a:t>
          </a:r>
          <a:r>
            <a:rPr lang="en-US" sz="1600" b="1" baseline="0">
              <a:solidFill>
                <a:schemeClr val="dk1"/>
              </a:solidFill>
              <a:latin typeface="+mn-lt"/>
              <a:ea typeface="+mn-ea"/>
              <a:cs typeface="+mn-cs"/>
            </a:rPr>
            <a:t>Outreach Initiative  </a:t>
          </a:r>
          <a:r>
            <a:rPr lang="en-US" sz="1600" b="0" baseline="0">
              <a:solidFill>
                <a:schemeClr val="dk1"/>
              </a:solidFill>
              <a:latin typeface="+mn-lt"/>
              <a:ea typeface="+mn-ea"/>
              <a:cs typeface="+mn-cs"/>
            </a:rPr>
            <a:t>worksheet </a:t>
          </a:r>
        </a:p>
        <a:p>
          <a:r>
            <a:rPr lang="en-US" sz="1600" b="0" baseline="0">
              <a:solidFill>
                <a:schemeClr val="dk1"/>
              </a:solidFill>
              <a:latin typeface="+mn-lt"/>
              <a:ea typeface="+mn-ea"/>
              <a:cs typeface="+mn-cs"/>
            </a:rPr>
            <a:t>        to the Budget Summary worksheet.</a:t>
          </a:r>
        </a:p>
        <a:p>
          <a:endParaRPr lang="en-US" sz="1600" b="0" baseline="0">
            <a:solidFill>
              <a:schemeClr val="dk1"/>
            </a:solidFill>
            <a:latin typeface="+mn-lt"/>
            <a:ea typeface="+mn-ea"/>
            <a:cs typeface="+mn-cs"/>
          </a:endParaRPr>
        </a:p>
        <a:p>
          <a:r>
            <a:rPr lang="en-CA" sz="1600" b="0" baseline="0">
              <a:solidFill>
                <a:schemeClr val="dk1"/>
              </a:solidFill>
              <a:latin typeface="+mn-lt"/>
              <a:ea typeface="+mn-ea"/>
              <a:cs typeface="+mn-cs"/>
            </a:rPr>
            <a:t>11.  </a:t>
          </a:r>
          <a:r>
            <a:rPr lang="en-US" sz="1600" b="0" baseline="0">
              <a:solidFill>
                <a:schemeClr val="dk1"/>
              </a:solidFill>
              <a:latin typeface="+mn-lt"/>
              <a:ea typeface="+mn-ea"/>
              <a:cs typeface="+mn-cs"/>
            </a:rPr>
            <a:t>In cell </a:t>
          </a:r>
          <a:r>
            <a:rPr lang="en-US" sz="1600" b="1" baseline="0">
              <a:solidFill>
                <a:schemeClr val="dk1"/>
              </a:solidFill>
              <a:latin typeface="+mn-lt"/>
              <a:ea typeface="+mn-ea"/>
              <a:cs typeface="+mn-cs"/>
            </a:rPr>
            <a:t>E20</a:t>
          </a:r>
          <a:r>
            <a:rPr lang="en-US" sz="1600" b="0" baseline="0">
              <a:solidFill>
                <a:schemeClr val="dk1"/>
              </a:solidFill>
              <a:latin typeface="+mn-lt"/>
              <a:ea typeface="+mn-ea"/>
              <a:cs typeface="+mn-cs"/>
            </a:rPr>
            <a:t>, enter the </a:t>
          </a:r>
          <a:r>
            <a:rPr lang="en-US" sz="1600" b="1" baseline="0">
              <a:solidFill>
                <a:schemeClr val="dk1"/>
              </a:solidFill>
              <a:latin typeface="+mn-lt"/>
              <a:ea typeface="+mn-ea"/>
              <a:cs typeface="+mn-cs"/>
            </a:rPr>
            <a:t>CONSOLIDATION FORMULA</a:t>
          </a:r>
          <a:r>
            <a:rPr lang="en-US" sz="1600" b="0" baseline="0">
              <a:solidFill>
                <a:schemeClr val="dk1"/>
              </a:solidFill>
              <a:latin typeface="+mn-lt"/>
              <a:ea typeface="+mn-ea"/>
              <a:cs typeface="+mn-cs"/>
            </a:rPr>
            <a:t> that will  enter </a:t>
          </a:r>
        </a:p>
        <a:p>
          <a:r>
            <a:rPr lang="en-US" sz="1600" b="0" baseline="0">
              <a:solidFill>
                <a:schemeClr val="dk1"/>
              </a:solidFill>
              <a:latin typeface="+mn-lt"/>
              <a:ea typeface="+mn-ea"/>
              <a:cs typeface="+mn-cs"/>
            </a:rPr>
            <a:t>        the </a:t>
          </a:r>
          <a:r>
            <a:rPr lang="en-US" sz="1600" b="1" baseline="0">
              <a:solidFill>
                <a:schemeClr val="dk1"/>
              </a:solidFill>
              <a:latin typeface="+mn-lt"/>
              <a:ea typeface="+mn-ea"/>
              <a:cs typeface="+mn-cs"/>
            </a:rPr>
            <a:t>Capital</a:t>
          </a:r>
          <a:r>
            <a:rPr lang="en-US" sz="1600" b="0" baseline="0">
              <a:solidFill>
                <a:schemeClr val="dk1"/>
              </a:solidFill>
              <a:latin typeface="+mn-lt"/>
              <a:ea typeface="+mn-ea"/>
              <a:cs typeface="+mn-cs"/>
            </a:rPr>
            <a:t> </a:t>
          </a:r>
          <a:r>
            <a:rPr lang="en-US" sz="1600" b="1" baseline="0">
              <a:solidFill>
                <a:schemeClr val="dk1"/>
              </a:solidFill>
              <a:latin typeface="+mn-lt"/>
              <a:ea typeface="+mn-ea"/>
              <a:cs typeface="+mn-cs"/>
            </a:rPr>
            <a:t>Costs</a:t>
          </a:r>
          <a:r>
            <a:rPr lang="en-US" sz="1600" b="0" baseline="0">
              <a:solidFill>
                <a:schemeClr val="dk1"/>
              </a:solidFill>
              <a:latin typeface="+mn-lt"/>
              <a:ea typeface="+mn-ea"/>
              <a:cs typeface="+mn-cs"/>
            </a:rPr>
            <a:t> from the </a:t>
          </a:r>
          <a:r>
            <a:rPr lang="en-US" sz="1600" b="1" baseline="0">
              <a:solidFill>
                <a:schemeClr val="dk1"/>
              </a:solidFill>
              <a:latin typeface="+mn-lt"/>
              <a:ea typeface="+mn-ea"/>
              <a:cs typeface="+mn-cs"/>
            </a:rPr>
            <a:t>Outreach Initiative  </a:t>
          </a:r>
          <a:r>
            <a:rPr lang="en-US" sz="1600" b="0" baseline="0">
              <a:solidFill>
                <a:schemeClr val="dk1"/>
              </a:solidFill>
              <a:latin typeface="+mn-lt"/>
              <a:ea typeface="+mn-ea"/>
              <a:cs typeface="+mn-cs"/>
            </a:rPr>
            <a:t>worksheet to </a:t>
          </a:r>
          <a:endParaRPr lang="en-CA" sz="1600" b="0" baseline="0">
            <a:solidFill>
              <a:schemeClr val="dk1"/>
            </a:solidFill>
            <a:latin typeface="+mn-lt"/>
            <a:ea typeface="+mn-ea"/>
            <a:cs typeface="+mn-cs"/>
          </a:endParaRPr>
        </a:p>
        <a:p>
          <a:r>
            <a:rPr lang="en-US" sz="1600" b="0" baseline="0">
              <a:solidFill>
                <a:schemeClr val="dk1"/>
              </a:solidFill>
              <a:latin typeface="+mn-lt"/>
              <a:ea typeface="+mn-ea"/>
              <a:cs typeface="+mn-cs"/>
            </a:rPr>
            <a:t>       this Budget Summary worksheet.</a:t>
          </a:r>
          <a:endParaRPr lang="en-CA" sz="1600" b="0" baseline="0">
            <a:solidFill>
              <a:schemeClr val="dk1"/>
            </a:solidFill>
            <a:latin typeface="+mn-lt"/>
            <a:ea typeface="+mn-ea"/>
            <a:cs typeface="+mn-cs"/>
          </a:endParaRPr>
        </a:p>
        <a:p>
          <a:endParaRPr lang="en-US" sz="1600" b="0" baseline="0">
            <a:solidFill>
              <a:schemeClr val="dk1"/>
            </a:solidFill>
            <a:latin typeface="+mn-lt"/>
            <a:ea typeface="+mn-ea"/>
            <a:cs typeface="+mn-cs"/>
          </a:endParaRPr>
        </a:p>
        <a:p>
          <a:r>
            <a:rPr lang="en-CA" sz="1600" b="0" baseline="0">
              <a:solidFill>
                <a:schemeClr val="dk1"/>
              </a:solidFill>
              <a:latin typeface="+mn-lt"/>
              <a:ea typeface="+mn-ea"/>
              <a:cs typeface="+mn-cs"/>
            </a:rPr>
            <a:t>12.  </a:t>
          </a:r>
          <a:r>
            <a:rPr lang="en-US" sz="1600" b="0" baseline="0">
              <a:solidFill>
                <a:schemeClr val="dk1"/>
              </a:solidFill>
              <a:latin typeface="+mn-lt"/>
              <a:ea typeface="+mn-ea"/>
              <a:cs typeface="+mn-cs"/>
            </a:rPr>
            <a:t>In cell </a:t>
          </a:r>
          <a:r>
            <a:rPr lang="en-US" sz="1600" b="1" baseline="0">
              <a:solidFill>
                <a:schemeClr val="dk1"/>
              </a:solidFill>
              <a:latin typeface="+mn-lt"/>
              <a:ea typeface="+mn-ea"/>
              <a:cs typeface="+mn-cs"/>
            </a:rPr>
            <a:t>E21</a:t>
          </a:r>
          <a:r>
            <a:rPr lang="en-US" sz="1600" b="0" baseline="0">
              <a:solidFill>
                <a:schemeClr val="dk1"/>
              </a:solidFill>
              <a:latin typeface="+mn-lt"/>
              <a:ea typeface="+mn-ea"/>
              <a:cs typeface="+mn-cs"/>
            </a:rPr>
            <a:t>, enter the </a:t>
          </a:r>
          <a:r>
            <a:rPr lang="en-US" sz="1600" b="1" baseline="0">
              <a:solidFill>
                <a:schemeClr val="dk1"/>
              </a:solidFill>
              <a:latin typeface="+mn-lt"/>
              <a:ea typeface="+mn-ea"/>
              <a:cs typeface="+mn-cs"/>
            </a:rPr>
            <a:t>CONSOLIDATION FORMULA </a:t>
          </a:r>
          <a:r>
            <a:rPr lang="en-US" sz="1600" b="0" baseline="0">
              <a:solidFill>
                <a:schemeClr val="dk1"/>
              </a:solidFill>
              <a:latin typeface="+mn-lt"/>
              <a:ea typeface="+mn-ea"/>
              <a:cs typeface="+mn-cs"/>
            </a:rPr>
            <a:t>that will  enter </a:t>
          </a:r>
        </a:p>
        <a:p>
          <a:r>
            <a:rPr lang="en-US" sz="1600" b="0" baseline="0">
              <a:solidFill>
                <a:schemeClr val="dk1"/>
              </a:solidFill>
              <a:latin typeface="+mn-lt"/>
              <a:ea typeface="+mn-ea"/>
              <a:cs typeface="+mn-cs"/>
            </a:rPr>
            <a:t>        the </a:t>
          </a:r>
          <a:r>
            <a:rPr lang="en-US" sz="1600" b="1" baseline="0">
              <a:solidFill>
                <a:schemeClr val="dk1"/>
              </a:solidFill>
              <a:latin typeface="+mn-lt"/>
              <a:ea typeface="+mn-ea"/>
              <a:cs typeface="+mn-cs"/>
            </a:rPr>
            <a:t>Miscellaneous Costs</a:t>
          </a:r>
          <a:r>
            <a:rPr lang="en-US" sz="1600" b="0" baseline="0">
              <a:solidFill>
                <a:schemeClr val="dk1"/>
              </a:solidFill>
              <a:latin typeface="+mn-lt"/>
              <a:ea typeface="+mn-ea"/>
              <a:cs typeface="+mn-cs"/>
            </a:rPr>
            <a:t> from the </a:t>
          </a:r>
          <a:r>
            <a:rPr lang="en-US" sz="1600" b="1" baseline="0">
              <a:solidFill>
                <a:schemeClr val="dk1"/>
              </a:solidFill>
              <a:latin typeface="+mn-lt"/>
              <a:ea typeface="+mn-ea"/>
              <a:cs typeface="+mn-cs"/>
            </a:rPr>
            <a:t>Outreach Initiative  </a:t>
          </a:r>
        </a:p>
        <a:p>
          <a:r>
            <a:rPr lang="en-US" sz="1600" b="0" baseline="0">
              <a:solidFill>
                <a:schemeClr val="dk1"/>
              </a:solidFill>
              <a:latin typeface="+mn-lt"/>
              <a:ea typeface="+mn-ea"/>
              <a:cs typeface="+mn-cs"/>
            </a:rPr>
            <a:t>        worksheet to this Budget Summary worksheet.</a:t>
          </a:r>
        </a:p>
        <a:p>
          <a:endParaRPr lang="en-US" sz="1600" b="0" baseline="0">
            <a:solidFill>
              <a:schemeClr val="dk1"/>
            </a:solidFill>
            <a:latin typeface="+mn-lt"/>
            <a:ea typeface="+mn-ea"/>
            <a:cs typeface="+mn-cs"/>
          </a:endParaRPr>
        </a:p>
        <a:p>
          <a:r>
            <a:rPr lang="en-US" sz="1600" b="0" baseline="0">
              <a:solidFill>
                <a:schemeClr val="dk1"/>
              </a:solidFill>
              <a:latin typeface="+mn-lt"/>
              <a:ea typeface="+mn-ea"/>
              <a:cs typeface="+mn-cs"/>
            </a:rPr>
            <a:t>13.  In cell </a:t>
          </a:r>
          <a:r>
            <a:rPr lang="en-US" sz="1600" b="1" baseline="0">
              <a:solidFill>
                <a:schemeClr val="dk1"/>
              </a:solidFill>
              <a:latin typeface="+mn-lt"/>
              <a:ea typeface="+mn-ea"/>
              <a:cs typeface="+mn-cs"/>
            </a:rPr>
            <a:t>E22</a:t>
          </a:r>
          <a:r>
            <a:rPr lang="en-US" sz="1600" b="0" baseline="0">
              <a:solidFill>
                <a:schemeClr val="dk1"/>
              </a:solidFill>
              <a:latin typeface="+mn-lt"/>
              <a:ea typeface="+mn-ea"/>
              <a:cs typeface="+mn-cs"/>
            </a:rPr>
            <a:t>, enter the </a:t>
          </a:r>
          <a:r>
            <a:rPr lang="en-US" sz="1600" b="1" baseline="0">
              <a:solidFill>
                <a:schemeClr val="dk1"/>
              </a:solidFill>
              <a:latin typeface="+mn-lt"/>
              <a:ea typeface="+mn-ea"/>
              <a:cs typeface="+mn-cs"/>
            </a:rPr>
            <a:t>CONSOLIDATION FORMULA </a:t>
          </a:r>
          <a:r>
            <a:rPr lang="en-US" sz="1600" b="0" baseline="0">
              <a:solidFill>
                <a:schemeClr val="dk1"/>
              </a:solidFill>
              <a:latin typeface="+mn-lt"/>
              <a:ea typeface="+mn-ea"/>
              <a:cs typeface="+mn-cs"/>
            </a:rPr>
            <a:t>that will  enter </a:t>
          </a:r>
        </a:p>
        <a:p>
          <a:r>
            <a:rPr lang="en-US" sz="1600" b="0" baseline="0">
              <a:solidFill>
                <a:schemeClr val="dk1"/>
              </a:solidFill>
              <a:latin typeface="+mn-lt"/>
              <a:ea typeface="+mn-ea"/>
              <a:cs typeface="+mn-cs"/>
            </a:rPr>
            <a:t>        the </a:t>
          </a:r>
          <a:r>
            <a:rPr lang="en-US" sz="1600" b="1" baseline="0">
              <a:solidFill>
                <a:schemeClr val="dk1"/>
              </a:solidFill>
              <a:latin typeface="+mn-lt"/>
              <a:ea typeface="+mn-ea"/>
              <a:cs typeface="+mn-cs"/>
            </a:rPr>
            <a:t>Profit/Loss</a:t>
          </a:r>
          <a:r>
            <a:rPr lang="en-US" sz="1600" b="0" baseline="0">
              <a:solidFill>
                <a:schemeClr val="dk1"/>
              </a:solidFill>
              <a:latin typeface="+mn-lt"/>
              <a:ea typeface="+mn-ea"/>
              <a:cs typeface="+mn-cs"/>
            </a:rPr>
            <a:t> from the </a:t>
          </a:r>
          <a:r>
            <a:rPr lang="en-US" sz="1600" b="1" baseline="0">
              <a:solidFill>
                <a:schemeClr val="dk1"/>
              </a:solidFill>
              <a:latin typeface="+mn-lt"/>
              <a:ea typeface="+mn-ea"/>
              <a:cs typeface="+mn-cs"/>
            </a:rPr>
            <a:t>Eat Healthy For Life Initiative</a:t>
          </a:r>
          <a:r>
            <a:rPr lang="en-US" sz="1600" b="0" baseline="0">
              <a:solidFill>
                <a:schemeClr val="dk1"/>
              </a:solidFill>
              <a:latin typeface="+mn-lt"/>
              <a:ea typeface="+mn-ea"/>
              <a:cs typeface="+mn-cs"/>
            </a:rPr>
            <a:t> worksheet.</a:t>
          </a:r>
        </a:p>
        <a:p>
          <a:r>
            <a:rPr lang="en-US" sz="1600" b="0" baseline="0">
              <a:solidFill>
                <a:schemeClr val="dk1"/>
              </a:solidFill>
              <a:latin typeface="+mn-lt"/>
              <a:ea typeface="+mn-ea"/>
              <a:cs typeface="+mn-cs"/>
            </a:rPr>
            <a:t>        </a:t>
          </a:r>
          <a:endParaRPr lang="en-CA" sz="1600" b="0" baseline="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CA" sz="1600" b="0" baseline="0">
              <a:solidFill>
                <a:schemeClr val="dk1"/>
              </a:solidFill>
              <a:latin typeface="+mn-lt"/>
              <a:ea typeface="+mn-ea"/>
              <a:cs typeface="+mn-cs"/>
            </a:rPr>
            <a:t>13.  </a:t>
          </a:r>
          <a:r>
            <a:rPr lang="en-US" sz="1600" b="0" baseline="0">
              <a:solidFill>
                <a:schemeClr val="dk1"/>
              </a:solidFill>
              <a:latin typeface="+mn-lt"/>
              <a:ea typeface="+mn-ea"/>
              <a:cs typeface="+mn-cs"/>
            </a:rPr>
            <a:t>In cell </a:t>
          </a:r>
          <a:r>
            <a:rPr lang="en-US" sz="1600" b="1" baseline="0">
              <a:solidFill>
                <a:schemeClr val="dk1"/>
              </a:solidFill>
              <a:latin typeface="+mn-lt"/>
              <a:ea typeface="+mn-ea"/>
              <a:cs typeface="+mn-cs"/>
            </a:rPr>
            <a:t>E23</a:t>
          </a:r>
          <a:r>
            <a:rPr lang="en-US" sz="1600" b="0" baseline="0">
              <a:solidFill>
                <a:schemeClr val="dk1"/>
              </a:solidFill>
              <a:latin typeface="+mn-lt"/>
              <a:ea typeface="+mn-ea"/>
              <a:cs typeface="+mn-cs"/>
            </a:rPr>
            <a:t>, enter a formula to add up the </a:t>
          </a:r>
          <a:r>
            <a:rPr lang="en-US" sz="1600" b="1" baseline="0">
              <a:solidFill>
                <a:schemeClr val="dk1"/>
              </a:solidFill>
              <a:latin typeface="+mn-lt"/>
              <a:ea typeface="+mn-ea"/>
              <a:cs typeface="+mn-cs"/>
            </a:rPr>
            <a:t>Total Expenses </a:t>
          </a:r>
          <a:r>
            <a:rPr lang="en-US" sz="1600" b="0" baseline="0">
              <a:solidFill>
                <a:schemeClr val="dk1"/>
              </a:solidFill>
              <a:latin typeface="+mn-lt"/>
              <a:ea typeface="+mn-ea"/>
              <a:cs typeface="+mn-cs"/>
            </a:rPr>
            <a:t>in </a:t>
          </a:r>
          <a:r>
            <a:rPr lang="en-CA" sz="1600" b="0" baseline="0">
              <a:solidFill>
                <a:schemeClr val="dk1"/>
              </a:solidFill>
              <a:latin typeface="+mn-lt"/>
              <a:ea typeface="+mn-ea"/>
              <a:cs typeface="+mn-cs"/>
            </a:rPr>
            <a:t>cell </a:t>
          </a:r>
          <a:r>
            <a:rPr lang="en-CA" sz="1600" b="1" baseline="0">
              <a:solidFill>
                <a:schemeClr val="dk1"/>
              </a:solidFill>
              <a:latin typeface="+mn-lt"/>
              <a:ea typeface="+mn-ea"/>
              <a:cs typeface="+mn-cs"/>
            </a:rPr>
            <a:t>E23</a:t>
          </a:r>
          <a:r>
            <a:rPr lang="en-CA" sz="1600" b="0" baseline="0">
              <a:solidFill>
                <a:schemeClr val="dk1"/>
              </a:solidFill>
              <a:latin typeface="+mn-lt"/>
              <a:ea typeface="+mn-ea"/>
              <a:cs typeface="+mn-cs"/>
            </a:rPr>
            <a:t>.</a:t>
          </a:r>
        </a:p>
        <a:p>
          <a:endParaRPr lang="en-CA" sz="1600" b="0" baseline="0">
            <a:solidFill>
              <a:schemeClr val="dk1"/>
            </a:solidFill>
            <a:latin typeface="+mn-lt"/>
            <a:ea typeface="+mn-ea"/>
            <a:cs typeface="+mn-cs"/>
          </a:endParaRPr>
        </a:p>
        <a:p>
          <a:r>
            <a:rPr lang="en-US" sz="1600" b="0" baseline="0">
              <a:solidFill>
                <a:schemeClr val="dk1"/>
              </a:solidFill>
              <a:latin typeface="+mn-lt"/>
              <a:ea typeface="+mn-ea"/>
              <a:cs typeface="+mn-cs"/>
            </a:rPr>
            <a:t>14.  In cells </a:t>
          </a:r>
          <a:r>
            <a:rPr lang="en-US" sz="1600" b="1" baseline="0">
              <a:solidFill>
                <a:schemeClr val="dk1"/>
              </a:solidFill>
              <a:latin typeface="+mn-lt"/>
              <a:ea typeface="+mn-ea"/>
              <a:cs typeface="+mn-cs"/>
            </a:rPr>
            <a:t>C24, D24 and E24</a:t>
          </a:r>
          <a:r>
            <a:rPr lang="en-US" sz="1600" b="0" baseline="0">
              <a:solidFill>
                <a:schemeClr val="dk1"/>
              </a:solidFill>
              <a:latin typeface="+mn-lt"/>
              <a:ea typeface="+mn-ea"/>
              <a:cs typeface="+mn-cs"/>
            </a:rPr>
            <a:t>, enter a formula that will calculate the </a:t>
          </a:r>
        </a:p>
        <a:p>
          <a:r>
            <a:rPr lang="en-US" sz="1600" b="0" baseline="0">
              <a:solidFill>
                <a:schemeClr val="dk1"/>
              </a:solidFill>
              <a:latin typeface="+mn-lt"/>
              <a:ea typeface="+mn-ea"/>
              <a:cs typeface="+mn-cs"/>
            </a:rPr>
            <a:t>        </a:t>
          </a:r>
          <a:r>
            <a:rPr lang="en-US" sz="1600" b="1" baseline="0">
              <a:solidFill>
                <a:schemeClr val="dk1"/>
              </a:solidFill>
              <a:latin typeface="+mn-lt"/>
              <a:ea typeface="+mn-ea"/>
              <a:cs typeface="+mn-cs"/>
            </a:rPr>
            <a:t>Surplus/Loss.</a:t>
          </a:r>
        </a:p>
        <a:p>
          <a:endParaRPr lang="en-US" sz="1600" b="1" baseline="0">
            <a:solidFill>
              <a:schemeClr val="dk1"/>
            </a:solidFill>
            <a:latin typeface="+mn-lt"/>
            <a:ea typeface="+mn-ea"/>
            <a:cs typeface="+mn-cs"/>
          </a:endParaRPr>
        </a:p>
        <a:p>
          <a:r>
            <a:rPr lang="en-US" sz="1800" b="1" baseline="0">
              <a:solidFill>
                <a:schemeClr val="dk1"/>
              </a:solidFill>
              <a:latin typeface="+mn-lt"/>
              <a:ea typeface="+mn-ea"/>
              <a:cs typeface="+mn-cs"/>
            </a:rPr>
            <a:t>Format this spreadsheet corporately and for understanding as discussed in class. Yellow only shows where formulas should be created.</a:t>
          </a:r>
          <a:endParaRPr lang="en-CA" sz="1800" b="1" baseline="0">
            <a:solidFill>
              <a:schemeClr val="dk1"/>
            </a:solidFill>
            <a:latin typeface="+mn-lt"/>
            <a:ea typeface="+mn-ea"/>
            <a:cs typeface="+mn-cs"/>
          </a:endParaRPr>
        </a:p>
        <a:p>
          <a:endParaRPr lang="en-CA" sz="1600" b="0" baseline="0">
            <a:solidFill>
              <a:schemeClr val="dk1"/>
            </a:solidFill>
            <a:latin typeface="+mn-lt"/>
            <a:ea typeface="+mn-ea"/>
            <a:cs typeface="+mn-cs"/>
          </a:endParaRPr>
        </a:p>
        <a:p>
          <a:endParaRPr lang="en-CA" sz="1600" b="0" baseline="0">
            <a:solidFill>
              <a:schemeClr val="dk1"/>
            </a:solidFill>
            <a:latin typeface="+mn-lt"/>
            <a:ea typeface="+mn-ea"/>
            <a:cs typeface="+mn-cs"/>
          </a:endParaRPr>
        </a:p>
        <a:p>
          <a:endParaRPr lang="en-CA" sz="1600" b="0" baseline="0">
            <a:solidFill>
              <a:schemeClr val="dk1"/>
            </a:solidFill>
            <a:latin typeface="+mn-lt"/>
            <a:ea typeface="+mn-ea"/>
            <a:cs typeface="+mn-cs"/>
          </a:endParaRPr>
        </a:p>
        <a:p>
          <a:r>
            <a:rPr lang="en-CA" sz="1600" b="0" baseline="0">
              <a:solidFill>
                <a:schemeClr val="dk1"/>
              </a:solidFill>
              <a:latin typeface="+mn-lt"/>
              <a:ea typeface="+mn-ea"/>
              <a:cs typeface="+mn-cs"/>
            </a:rPr>
            <a:t>Review all worksheets for completeness including formatting of cells and tabs, spelling, column width and row height adjustment. Make sure all columns in the formula view are expanded to show complete formulas, teacher will not expand any columns to see your work. Then make one final  save to your memory stick if working at home or you could email your assignment, but final assignment should be Saved on your G:drive and then submitted from your G: drive. Ensure that the filename for this workbook looks like the sample below except for your name and section numbers instead of "CStone-Sect#-x-xxxx":</a:t>
          </a:r>
        </a:p>
        <a:p>
          <a:endParaRPr lang="en-CA" sz="1600" b="0" baseline="0">
            <a:solidFill>
              <a:schemeClr val="dk1"/>
            </a:solidFill>
            <a:latin typeface="+mn-lt"/>
            <a:ea typeface="+mn-ea"/>
            <a:cs typeface="+mn-cs"/>
          </a:endParaRPr>
        </a:p>
        <a:p>
          <a:r>
            <a:rPr lang="en-CA" sz="1600" b="0" baseline="0">
              <a:solidFill>
                <a:schemeClr val="dk1"/>
              </a:solidFill>
              <a:latin typeface="+mn-lt"/>
              <a:ea typeface="+mn-ea"/>
              <a:cs typeface="+mn-cs"/>
            </a:rPr>
            <a:t>    </a:t>
          </a:r>
          <a:r>
            <a:rPr lang="en-CA" sz="2000" b="1" baseline="0">
              <a:solidFill>
                <a:srgbClr val="0070C0"/>
              </a:solidFill>
              <a:latin typeface="+mn-lt"/>
              <a:ea typeface="+mn-ea"/>
              <a:cs typeface="+mn-cs"/>
            </a:rPr>
            <a:t>Excel-ASN-CStone-Sec#4-W17.xlxs</a:t>
          </a:r>
        </a:p>
        <a:p>
          <a:endParaRPr lang="en-CA" sz="2000" b="1" baseline="0">
            <a:solidFill>
              <a:srgbClr val="0070C0"/>
            </a:solidFill>
            <a:latin typeface="+mn-lt"/>
            <a:ea typeface="+mn-ea"/>
            <a:cs typeface="+mn-cs"/>
          </a:endParaRPr>
        </a:p>
      </xdr:txBody>
    </xdr:sp>
    <xdr:clientData/>
  </xdr:twoCellAnchor>
  <xdr:twoCellAnchor>
    <xdr:from>
      <xdr:col>16</xdr:col>
      <xdr:colOff>1519</xdr:colOff>
      <xdr:row>28</xdr:row>
      <xdr:rowOff>125582</xdr:rowOff>
    </xdr:from>
    <xdr:to>
      <xdr:col>25</xdr:col>
      <xdr:colOff>125676</xdr:colOff>
      <xdr:row>28</xdr:row>
      <xdr:rowOff>125582</xdr:rowOff>
    </xdr:to>
    <xdr:cxnSp macro="">
      <xdr:nvCxnSpPr>
        <xdr:cNvPr id="9" name="Straight Connector 8">
          <a:extLst>
            <a:ext uri="{FF2B5EF4-FFF2-40B4-BE49-F238E27FC236}">
              <a16:creationId xmlns:a16="http://schemas.microsoft.com/office/drawing/2014/main" xmlns="" id="{00000000-0008-0000-0500-000009000000}"/>
            </a:ext>
          </a:extLst>
        </xdr:cNvPr>
        <xdr:cNvCxnSpPr/>
      </xdr:nvCxnSpPr>
      <xdr:spPr>
        <a:xfrm>
          <a:off x="15304063" y="8287633"/>
          <a:ext cx="5753159" cy="0"/>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abSelected="1" topLeftCell="A4" zoomScale="55" zoomScaleNormal="55" zoomScalePageLayoutView="120" workbookViewId="0">
      <selection activeCell="D43" sqref="D43"/>
    </sheetView>
  </sheetViews>
  <sheetFormatPr defaultColWidth="8.88671875" defaultRowHeight="14.4"/>
  <cols>
    <col min="1" max="1" width="35.44140625" customWidth="1"/>
    <col min="2" max="2" width="13.44140625" customWidth="1"/>
    <col min="3" max="3" width="21.88671875" customWidth="1"/>
    <col min="4" max="4" width="15.109375" customWidth="1"/>
  </cols>
  <sheetData>
    <row r="2" spans="1:5" ht="18">
      <c r="A2" s="121" t="s">
        <v>213</v>
      </c>
      <c r="B2" s="121"/>
      <c r="C2" s="121"/>
      <c r="D2" s="121"/>
      <c r="E2" s="121"/>
    </row>
    <row r="3" spans="1:5" ht="18.899999999999999" customHeight="1">
      <c r="A3" s="120" t="s">
        <v>0</v>
      </c>
    </row>
    <row r="4" spans="1:5" ht="23.4" customHeight="1"/>
    <row r="5" spans="1:5" ht="21">
      <c r="A5" s="2" t="s">
        <v>2</v>
      </c>
      <c r="B5" s="172" t="s">
        <v>233</v>
      </c>
      <c r="C5" s="172"/>
      <c r="D5" s="172"/>
    </row>
    <row r="6" spans="1:5" ht="33.15" customHeight="1">
      <c r="A6" s="149" t="s">
        <v>3</v>
      </c>
      <c r="B6" s="149" t="s">
        <v>4</v>
      </c>
      <c r="C6" s="149" t="s">
        <v>17</v>
      </c>
      <c r="D6" s="149" t="s">
        <v>18</v>
      </c>
      <c r="E6" s="6"/>
    </row>
    <row r="7" spans="1:5" ht="19.95" customHeight="1">
      <c r="A7" s="1" t="s">
        <v>5</v>
      </c>
      <c r="B7" s="65">
        <v>35</v>
      </c>
      <c r="C7" s="1">
        <v>200</v>
      </c>
      <c r="D7" s="116">
        <f>0.33*B7*C7</f>
        <v>2310</v>
      </c>
    </row>
    <row r="8" spans="1:5" ht="19.95" customHeight="1">
      <c r="A8" s="1" t="s">
        <v>6</v>
      </c>
      <c r="B8" s="65">
        <v>15</v>
      </c>
      <c r="C8" s="1">
        <v>150</v>
      </c>
      <c r="D8" s="116">
        <f t="shared" ref="D8:D18" si="0">0.33*B8*C8</f>
        <v>742.5</v>
      </c>
    </row>
    <row r="9" spans="1:5" ht="19.95" customHeight="1">
      <c r="A9" s="1" t="s">
        <v>7</v>
      </c>
      <c r="B9" s="65">
        <v>50</v>
      </c>
      <c r="C9" s="1">
        <v>75</v>
      </c>
      <c r="D9" s="116">
        <f t="shared" si="0"/>
        <v>1237.5</v>
      </c>
    </row>
    <row r="10" spans="1:5" ht="19.95" customHeight="1">
      <c r="A10" s="1" t="s">
        <v>8</v>
      </c>
      <c r="B10" s="66">
        <v>20</v>
      </c>
      <c r="C10" s="1">
        <v>25</v>
      </c>
      <c r="D10" s="116">
        <f t="shared" si="0"/>
        <v>165</v>
      </c>
    </row>
    <row r="11" spans="1:5" ht="19.95" customHeight="1">
      <c r="A11" s="1" t="s">
        <v>16</v>
      </c>
      <c r="B11" s="66">
        <v>30</v>
      </c>
      <c r="C11" s="1">
        <v>100</v>
      </c>
      <c r="D11" s="116">
        <f t="shared" si="0"/>
        <v>990</v>
      </c>
    </row>
    <row r="12" spans="1:5" ht="19.95" customHeight="1">
      <c r="A12" s="1" t="s">
        <v>13</v>
      </c>
      <c r="B12" s="65">
        <v>75</v>
      </c>
      <c r="C12" s="1">
        <v>20</v>
      </c>
      <c r="D12" s="116">
        <f t="shared" si="0"/>
        <v>495</v>
      </c>
      <c r="E12" s="68"/>
    </row>
    <row r="13" spans="1:5" ht="19.95" customHeight="1">
      <c r="A13" s="1" t="s">
        <v>9</v>
      </c>
      <c r="B13" s="65">
        <v>45</v>
      </c>
      <c r="C13" s="1">
        <v>40</v>
      </c>
      <c r="D13" s="116">
        <f t="shared" si="0"/>
        <v>594</v>
      </c>
    </row>
    <row r="14" spans="1:5" ht="19.95" customHeight="1">
      <c r="A14" s="1" t="s">
        <v>10</v>
      </c>
      <c r="B14" s="65">
        <v>20</v>
      </c>
      <c r="C14" s="1">
        <v>250</v>
      </c>
      <c r="D14" s="116">
        <f t="shared" si="0"/>
        <v>1650.0000000000002</v>
      </c>
    </row>
    <row r="15" spans="1:5" ht="19.95" customHeight="1">
      <c r="A15" s="1" t="s">
        <v>14</v>
      </c>
      <c r="B15" s="65">
        <v>15</v>
      </c>
      <c r="C15" s="1">
        <v>300</v>
      </c>
      <c r="D15" s="116">
        <f t="shared" si="0"/>
        <v>1485</v>
      </c>
    </row>
    <row r="16" spans="1:5" ht="19.95" customHeight="1">
      <c r="A16" s="1" t="s">
        <v>11</v>
      </c>
      <c r="B16" s="65">
        <v>20</v>
      </c>
      <c r="C16" s="1">
        <v>200</v>
      </c>
      <c r="D16" s="116">
        <f t="shared" si="0"/>
        <v>1320</v>
      </c>
    </row>
    <row r="17" spans="1:6" ht="19.95" customHeight="1">
      <c r="A17" s="1" t="s">
        <v>12</v>
      </c>
      <c r="B17" s="65">
        <v>15</v>
      </c>
      <c r="C17" s="1">
        <v>300</v>
      </c>
      <c r="D17" s="116">
        <f t="shared" si="0"/>
        <v>1485</v>
      </c>
    </row>
    <row r="18" spans="1:6" ht="19.95" customHeight="1">
      <c r="A18" s="1" t="s">
        <v>15</v>
      </c>
      <c r="B18" s="65">
        <v>10</v>
      </c>
      <c r="C18" s="1">
        <v>400</v>
      </c>
      <c r="D18" s="116">
        <f t="shared" si="0"/>
        <v>1320</v>
      </c>
    </row>
    <row r="19" spans="1:6" ht="19.95" customHeight="1" thickBot="1">
      <c r="A19" s="1"/>
      <c r="B19" s="1"/>
      <c r="C19" s="8"/>
      <c r="D19" s="119"/>
    </row>
    <row r="20" spans="1:6" ht="19.95" customHeight="1" thickTop="1" thickBot="1">
      <c r="A20" s="76" t="s">
        <v>20</v>
      </c>
      <c r="B20" s="7"/>
      <c r="C20" s="118">
        <f>SUM(C7:C19)</f>
        <v>2060</v>
      </c>
      <c r="D20" s="117">
        <f>SUM(D7:D19)</f>
        <v>13794</v>
      </c>
    </row>
    <row r="21" spans="1:6" ht="15.6" thickTop="1" thickBot="1">
      <c r="A21" s="9"/>
      <c r="B21" s="10"/>
      <c r="C21" s="9"/>
    </row>
    <row r="22" spans="1:6" ht="23.25" customHeight="1" thickTop="1" thickBot="1">
      <c r="A22" s="75" t="s">
        <v>19</v>
      </c>
      <c r="B22" s="77">
        <v>0.33</v>
      </c>
      <c r="F22" s="60"/>
    </row>
    <row r="23" spans="1:6" ht="15" thickTop="1"/>
  </sheetData>
  <mergeCells count="1">
    <mergeCell ref="B5:D5"/>
  </mergeCells>
  <pageMargins left="0.7" right="0.7" top="0.75" bottom="0.75" header="0.3" footer="0.3"/>
  <pageSetup orientation="portrait" r:id="rId1"/>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4"/>
  <sheetViews>
    <sheetView showGridLines="0" zoomScale="55" zoomScaleNormal="55" workbookViewId="0">
      <selection activeCell="K25" sqref="K25"/>
    </sheetView>
  </sheetViews>
  <sheetFormatPr defaultColWidth="12.44140625" defaultRowHeight="19.95" customHeight="1"/>
  <cols>
    <col min="1" max="1" width="10.109375" style="11" customWidth="1"/>
    <col min="2" max="2" width="20.6640625" style="11" customWidth="1"/>
    <col min="3" max="3" width="16.44140625" style="11" customWidth="1"/>
    <col min="4" max="4" width="25.44140625" style="11" customWidth="1"/>
    <col min="5" max="5" width="11.109375" style="11" customWidth="1"/>
    <col min="6" max="6" width="5.88671875" style="11" customWidth="1"/>
    <col min="7" max="7" width="18.33203125" style="11" customWidth="1"/>
    <col min="8" max="8" width="18.44140625" style="11" customWidth="1"/>
    <col min="9" max="9" width="35.33203125" style="11" customWidth="1"/>
    <col min="10" max="10" width="18.33203125" style="11" customWidth="1"/>
    <col min="11" max="11" width="17.33203125" style="11" customWidth="1"/>
    <col min="12" max="12" width="14.33203125" style="11" customWidth="1"/>
    <col min="13" max="256" width="11.6640625" style="11" customWidth="1"/>
    <col min="257" max="257" width="10.109375" style="12" customWidth="1"/>
    <col min="258" max="258" width="20.6640625" style="12" customWidth="1"/>
    <col min="259" max="259" width="16.44140625" style="12" customWidth="1"/>
    <col min="260" max="260" width="25.44140625" style="12" customWidth="1"/>
    <col min="261" max="261" width="11.109375" style="12" customWidth="1"/>
    <col min="262" max="262" width="6.44140625" style="12" customWidth="1"/>
    <col min="263" max="263" width="11.33203125" style="12" customWidth="1"/>
    <col min="264" max="264" width="18.44140625" style="12" customWidth="1"/>
    <col min="265" max="265" width="35.33203125" style="12" customWidth="1"/>
    <col min="266" max="266" width="12.33203125" style="12" customWidth="1"/>
    <col min="267" max="267" width="15.6640625" style="12" customWidth="1"/>
    <col min="268" max="268" width="14.33203125" style="12" customWidth="1"/>
    <col min="269" max="512" width="11.6640625" style="12" customWidth="1"/>
    <col min="513" max="513" width="10.109375" style="12" customWidth="1"/>
    <col min="514" max="514" width="20.6640625" style="12" customWidth="1"/>
    <col min="515" max="515" width="16.44140625" style="12" customWidth="1"/>
    <col min="516" max="516" width="25.44140625" style="12" customWidth="1"/>
    <col min="517" max="517" width="11.109375" style="12" customWidth="1"/>
    <col min="518" max="518" width="6.44140625" style="12" customWidth="1"/>
    <col min="519" max="519" width="11.33203125" style="12" customWidth="1"/>
    <col min="520" max="520" width="18.44140625" style="12" customWidth="1"/>
    <col min="521" max="521" width="35.33203125" style="12" customWidth="1"/>
    <col min="522" max="522" width="12.33203125" style="12" customWidth="1"/>
    <col min="523" max="523" width="15.6640625" style="12" customWidth="1"/>
    <col min="524" max="524" width="14.33203125" style="12" customWidth="1"/>
    <col min="525" max="768" width="11.6640625" style="12" customWidth="1"/>
    <col min="769" max="769" width="10.109375" style="12" customWidth="1"/>
    <col min="770" max="770" width="20.6640625" style="12" customWidth="1"/>
    <col min="771" max="771" width="16.44140625" style="12" customWidth="1"/>
    <col min="772" max="772" width="25.44140625" style="12" customWidth="1"/>
    <col min="773" max="773" width="11.109375" style="12" customWidth="1"/>
    <col min="774" max="774" width="6.44140625" style="12" customWidth="1"/>
    <col min="775" max="775" width="11.33203125" style="12" customWidth="1"/>
    <col min="776" max="776" width="18.44140625" style="12" customWidth="1"/>
    <col min="777" max="777" width="35.33203125" style="12" customWidth="1"/>
    <col min="778" max="778" width="12.33203125" style="12" customWidth="1"/>
    <col min="779" max="779" width="15.6640625" style="12" customWidth="1"/>
    <col min="780" max="780" width="14.33203125" style="12" customWidth="1"/>
    <col min="781" max="1024" width="11.6640625" style="12" customWidth="1"/>
    <col min="1025" max="1025" width="10.109375" style="12" customWidth="1"/>
    <col min="1026" max="1026" width="20.6640625" style="12" customWidth="1"/>
    <col min="1027" max="1027" width="16.44140625" style="12" customWidth="1"/>
    <col min="1028" max="1028" width="25.44140625" style="12" customWidth="1"/>
    <col min="1029" max="1029" width="11.109375" style="12" customWidth="1"/>
    <col min="1030" max="1030" width="6.44140625" style="12" customWidth="1"/>
    <col min="1031" max="1031" width="11.33203125" style="12" customWidth="1"/>
    <col min="1032" max="1032" width="18.44140625" style="12" customWidth="1"/>
    <col min="1033" max="1033" width="35.33203125" style="12" customWidth="1"/>
    <col min="1034" max="1034" width="12.33203125" style="12" customWidth="1"/>
    <col min="1035" max="1035" width="15.6640625" style="12" customWidth="1"/>
    <col min="1036" max="1036" width="14.33203125" style="12" customWidth="1"/>
    <col min="1037" max="1280" width="11.6640625" style="12" customWidth="1"/>
    <col min="1281" max="1281" width="10.109375" style="12" customWidth="1"/>
    <col min="1282" max="1282" width="20.6640625" style="12" customWidth="1"/>
    <col min="1283" max="1283" width="16.44140625" style="12" customWidth="1"/>
    <col min="1284" max="1284" width="25.44140625" style="12" customWidth="1"/>
    <col min="1285" max="1285" width="11.109375" style="12" customWidth="1"/>
    <col min="1286" max="1286" width="6.44140625" style="12" customWidth="1"/>
    <col min="1287" max="1287" width="11.33203125" style="12" customWidth="1"/>
    <col min="1288" max="1288" width="18.44140625" style="12" customWidth="1"/>
    <col min="1289" max="1289" width="35.33203125" style="12" customWidth="1"/>
    <col min="1290" max="1290" width="12.33203125" style="12" customWidth="1"/>
    <col min="1291" max="1291" width="15.6640625" style="12" customWidth="1"/>
    <col min="1292" max="1292" width="14.33203125" style="12" customWidth="1"/>
    <col min="1293" max="1536" width="11.6640625" style="12" customWidth="1"/>
    <col min="1537" max="1537" width="10.109375" style="12" customWidth="1"/>
    <col min="1538" max="1538" width="20.6640625" style="12" customWidth="1"/>
    <col min="1539" max="1539" width="16.44140625" style="12" customWidth="1"/>
    <col min="1540" max="1540" width="25.44140625" style="12" customWidth="1"/>
    <col min="1541" max="1541" width="11.109375" style="12" customWidth="1"/>
    <col min="1542" max="1542" width="6.44140625" style="12" customWidth="1"/>
    <col min="1543" max="1543" width="11.33203125" style="12" customWidth="1"/>
    <col min="1544" max="1544" width="18.44140625" style="12" customWidth="1"/>
    <col min="1545" max="1545" width="35.33203125" style="12" customWidth="1"/>
    <col min="1546" max="1546" width="12.33203125" style="12" customWidth="1"/>
    <col min="1547" max="1547" width="15.6640625" style="12" customWidth="1"/>
    <col min="1548" max="1548" width="14.33203125" style="12" customWidth="1"/>
    <col min="1549" max="1792" width="11.6640625" style="12" customWidth="1"/>
    <col min="1793" max="1793" width="10.109375" style="12" customWidth="1"/>
    <col min="1794" max="1794" width="20.6640625" style="12" customWidth="1"/>
    <col min="1795" max="1795" width="16.44140625" style="12" customWidth="1"/>
    <col min="1796" max="1796" width="25.44140625" style="12" customWidth="1"/>
    <col min="1797" max="1797" width="11.109375" style="12" customWidth="1"/>
    <col min="1798" max="1798" width="6.44140625" style="12" customWidth="1"/>
    <col min="1799" max="1799" width="11.33203125" style="12" customWidth="1"/>
    <col min="1800" max="1800" width="18.44140625" style="12" customWidth="1"/>
    <col min="1801" max="1801" width="35.33203125" style="12" customWidth="1"/>
    <col min="1802" max="1802" width="12.33203125" style="12" customWidth="1"/>
    <col min="1803" max="1803" width="15.6640625" style="12" customWidth="1"/>
    <col min="1804" max="1804" width="14.33203125" style="12" customWidth="1"/>
    <col min="1805" max="2048" width="11.6640625" style="12" customWidth="1"/>
    <col min="2049" max="2049" width="10.109375" style="12" customWidth="1"/>
    <col min="2050" max="2050" width="20.6640625" style="12" customWidth="1"/>
    <col min="2051" max="2051" width="16.44140625" style="12" customWidth="1"/>
    <col min="2052" max="2052" width="25.44140625" style="12" customWidth="1"/>
    <col min="2053" max="2053" width="11.109375" style="12" customWidth="1"/>
    <col min="2054" max="2054" width="6.44140625" style="12" customWidth="1"/>
    <col min="2055" max="2055" width="11.33203125" style="12" customWidth="1"/>
    <col min="2056" max="2056" width="18.44140625" style="12" customWidth="1"/>
    <col min="2057" max="2057" width="35.33203125" style="12" customWidth="1"/>
    <col min="2058" max="2058" width="12.33203125" style="12" customWidth="1"/>
    <col min="2059" max="2059" width="15.6640625" style="12" customWidth="1"/>
    <col min="2060" max="2060" width="14.33203125" style="12" customWidth="1"/>
    <col min="2061" max="2304" width="11.6640625" style="12" customWidth="1"/>
    <col min="2305" max="2305" width="10.109375" style="12" customWidth="1"/>
    <col min="2306" max="2306" width="20.6640625" style="12" customWidth="1"/>
    <col min="2307" max="2307" width="16.44140625" style="12" customWidth="1"/>
    <col min="2308" max="2308" width="25.44140625" style="12" customWidth="1"/>
    <col min="2309" max="2309" width="11.109375" style="12" customWidth="1"/>
    <col min="2310" max="2310" width="6.44140625" style="12" customWidth="1"/>
    <col min="2311" max="2311" width="11.33203125" style="12" customWidth="1"/>
    <col min="2312" max="2312" width="18.44140625" style="12" customWidth="1"/>
    <col min="2313" max="2313" width="35.33203125" style="12" customWidth="1"/>
    <col min="2314" max="2314" width="12.33203125" style="12" customWidth="1"/>
    <col min="2315" max="2315" width="15.6640625" style="12" customWidth="1"/>
    <col min="2316" max="2316" width="14.33203125" style="12" customWidth="1"/>
    <col min="2317" max="2560" width="11.6640625" style="12" customWidth="1"/>
    <col min="2561" max="2561" width="10.109375" style="12" customWidth="1"/>
    <col min="2562" max="2562" width="20.6640625" style="12" customWidth="1"/>
    <col min="2563" max="2563" width="16.44140625" style="12" customWidth="1"/>
    <col min="2564" max="2564" width="25.44140625" style="12" customWidth="1"/>
    <col min="2565" max="2565" width="11.109375" style="12" customWidth="1"/>
    <col min="2566" max="2566" width="6.44140625" style="12" customWidth="1"/>
    <col min="2567" max="2567" width="11.33203125" style="12" customWidth="1"/>
    <col min="2568" max="2568" width="18.44140625" style="12" customWidth="1"/>
    <col min="2569" max="2569" width="35.33203125" style="12" customWidth="1"/>
    <col min="2570" max="2570" width="12.33203125" style="12" customWidth="1"/>
    <col min="2571" max="2571" width="15.6640625" style="12" customWidth="1"/>
    <col min="2572" max="2572" width="14.33203125" style="12" customWidth="1"/>
    <col min="2573" max="2816" width="11.6640625" style="12" customWidth="1"/>
    <col min="2817" max="2817" width="10.109375" style="12" customWidth="1"/>
    <col min="2818" max="2818" width="20.6640625" style="12" customWidth="1"/>
    <col min="2819" max="2819" width="16.44140625" style="12" customWidth="1"/>
    <col min="2820" max="2820" width="25.44140625" style="12" customWidth="1"/>
    <col min="2821" max="2821" width="11.109375" style="12" customWidth="1"/>
    <col min="2822" max="2822" width="6.44140625" style="12" customWidth="1"/>
    <col min="2823" max="2823" width="11.33203125" style="12" customWidth="1"/>
    <col min="2824" max="2824" width="18.44140625" style="12" customWidth="1"/>
    <col min="2825" max="2825" width="35.33203125" style="12" customWidth="1"/>
    <col min="2826" max="2826" width="12.33203125" style="12" customWidth="1"/>
    <col min="2827" max="2827" width="15.6640625" style="12" customWidth="1"/>
    <col min="2828" max="2828" width="14.33203125" style="12" customWidth="1"/>
    <col min="2829" max="3072" width="11.6640625" style="12" customWidth="1"/>
    <col min="3073" max="3073" width="10.109375" style="12" customWidth="1"/>
    <col min="3074" max="3074" width="20.6640625" style="12" customWidth="1"/>
    <col min="3075" max="3075" width="16.44140625" style="12" customWidth="1"/>
    <col min="3076" max="3076" width="25.44140625" style="12" customWidth="1"/>
    <col min="3077" max="3077" width="11.109375" style="12" customWidth="1"/>
    <col min="3078" max="3078" width="6.44140625" style="12" customWidth="1"/>
    <col min="3079" max="3079" width="11.33203125" style="12" customWidth="1"/>
    <col min="3080" max="3080" width="18.44140625" style="12" customWidth="1"/>
    <col min="3081" max="3081" width="35.33203125" style="12" customWidth="1"/>
    <col min="3082" max="3082" width="12.33203125" style="12" customWidth="1"/>
    <col min="3083" max="3083" width="15.6640625" style="12" customWidth="1"/>
    <col min="3084" max="3084" width="14.33203125" style="12" customWidth="1"/>
    <col min="3085" max="3328" width="11.6640625" style="12" customWidth="1"/>
    <col min="3329" max="3329" width="10.109375" style="12" customWidth="1"/>
    <col min="3330" max="3330" width="20.6640625" style="12" customWidth="1"/>
    <col min="3331" max="3331" width="16.44140625" style="12" customWidth="1"/>
    <col min="3332" max="3332" width="25.44140625" style="12" customWidth="1"/>
    <col min="3333" max="3333" width="11.109375" style="12" customWidth="1"/>
    <col min="3334" max="3334" width="6.44140625" style="12" customWidth="1"/>
    <col min="3335" max="3335" width="11.33203125" style="12" customWidth="1"/>
    <col min="3336" max="3336" width="18.44140625" style="12" customWidth="1"/>
    <col min="3337" max="3337" width="35.33203125" style="12" customWidth="1"/>
    <col min="3338" max="3338" width="12.33203125" style="12" customWidth="1"/>
    <col min="3339" max="3339" width="15.6640625" style="12" customWidth="1"/>
    <col min="3340" max="3340" width="14.33203125" style="12" customWidth="1"/>
    <col min="3341" max="3584" width="11.6640625" style="12" customWidth="1"/>
    <col min="3585" max="3585" width="10.109375" style="12" customWidth="1"/>
    <col min="3586" max="3586" width="20.6640625" style="12" customWidth="1"/>
    <col min="3587" max="3587" width="16.44140625" style="12" customWidth="1"/>
    <col min="3588" max="3588" width="25.44140625" style="12" customWidth="1"/>
    <col min="3589" max="3589" width="11.109375" style="12" customWidth="1"/>
    <col min="3590" max="3590" width="6.44140625" style="12" customWidth="1"/>
    <col min="3591" max="3591" width="11.33203125" style="12" customWidth="1"/>
    <col min="3592" max="3592" width="18.44140625" style="12" customWidth="1"/>
    <col min="3593" max="3593" width="35.33203125" style="12" customWidth="1"/>
    <col min="3594" max="3594" width="12.33203125" style="12" customWidth="1"/>
    <col min="3595" max="3595" width="15.6640625" style="12" customWidth="1"/>
    <col min="3596" max="3596" width="14.33203125" style="12" customWidth="1"/>
    <col min="3597" max="3840" width="11.6640625" style="12" customWidth="1"/>
    <col min="3841" max="3841" width="10.109375" style="12" customWidth="1"/>
    <col min="3842" max="3842" width="20.6640625" style="12" customWidth="1"/>
    <col min="3843" max="3843" width="16.44140625" style="12" customWidth="1"/>
    <col min="3844" max="3844" width="25.44140625" style="12" customWidth="1"/>
    <col min="3845" max="3845" width="11.109375" style="12" customWidth="1"/>
    <col min="3846" max="3846" width="6.44140625" style="12" customWidth="1"/>
    <col min="3847" max="3847" width="11.33203125" style="12" customWidth="1"/>
    <col min="3848" max="3848" width="18.44140625" style="12" customWidth="1"/>
    <col min="3849" max="3849" width="35.33203125" style="12" customWidth="1"/>
    <col min="3850" max="3850" width="12.33203125" style="12" customWidth="1"/>
    <col min="3851" max="3851" width="15.6640625" style="12" customWidth="1"/>
    <col min="3852" max="3852" width="14.33203125" style="12" customWidth="1"/>
    <col min="3853" max="4096" width="11.6640625" style="12" customWidth="1"/>
    <col min="4097" max="4097" width="10.109375" style="12" customWidth="1"/>
    <col min="4098" max="4098" width="20.6640625" style="12" customWidth="1"/>
    <col min="4099" max="4099" width="16.44140625" style="12" customWidth="1"/>
    <col min="4100" max="4100" width="25.44140625" style="12" customWidth="1"/>
    <col min="4101" max="4101" width="11.109375" style="12" customWidth="1"/>
    <col min="4102" max="4102" width="6.44140625" style="12" customWidth="1"/>
    <col min="4103" max="4103" width="11.33203125" style="12" customWidth="1"/>
    <col min="4104" max="4104" width="18.44140625" style="12" customWidth="1"/>
    <col min="4105" max="4105" width="35.33203125" style="12" customWidth="1"/>
    <col min="4106" max="4106" width="12.33203125" style="12" customWidth="1"/>
    <col min="4107" max="4107" width="15.6640625" style="12" customWidth="1"/>
    <col min="4108" max="4108" width="14.33203125" style="12" customWidth="1"/>
    <col min="4109" max="4352" width="11.6640625" style="12" customWidth="1"/>
    <col min="4353" max="4353" width="10.109375" style="12" customWidth="1"/>
    <col min="4354" max="4354" width="20.6640625" style="12" customWidth="1"/>
    <col min="4355" max="4355" width="16.44140625" style="12" customWidth="1"/>
    <col min="4356" max="4356" width="25.44140625" style="12" customWidth="1"/>
    <col min="4357" max="4357" width="11.109375" style="12" customWidth="1"/>
    <col min="4358" max="4358" width="6.44140625" style="12" customWidth="1"/>
    <col min="4359" max="4359" width="11.33203125" style="12" customWidth="1"/>
    <col min="4360" max="4360" width="18.44140625" style="12" customWidth="1"/>
    <col min="4361" max="4361" width="35.33203125" style="12" customWidth="1"/>
    <col min="4362" max="4362" width="12.33203125" style="12" customWidth="1"/>
    <col min="4363" max="4363" width="15.6640625" style="12" customWidth="1"/>
    <col min="4364" max="4364" width="14.33203125" style="12" customWidth="1"/>
    <col min="4365" max="4608" width="11.6640625" style="12" customWidth="1"/>
    <col min="4609" max="4609" width="10.109375" style="12" customWidth="1"/>
    <col min="4610" max="4610" width="20.6640625" style="12" customWidth="1"/>
    <col min="4611" max="4611" width="16.44140625" style="12" customWidth="1"/>
    <col min="4612" max="4612" width="25.44140625" style="12" customWidth="1"/>
    <col min="4613" max="4613" width="11.109375" style="12" customWidth="1"/>
    <col min="4614" max="4614" width="6.44140625" style="12" customWidth="1"/>
    <col min="4615" max="4615" width="11.33203125" style="12" customWidth="1"/>
    <col min="4616" max="4616" width="18.44140625" style="12" customWidth="1"/>
    <col min="4617" max="4617" width="35.33203125" style="12" customWidth="1"/>
    <col min="4618" max="4618" width="12.33203125" style="12" customWidth="1"/>
    <col min="4619" max="4619" width="15.6640625" style="12" customWidth="1"/>
    <col min="4620" max="4620" width="14.33203125" style="12" customWidth="1"/>
    <col min="4621" max="4864" width="11.6640625" style="12" customWidth="1"/>
    <col min="4865" max="4865" width="10.109375" style="12" customWidth="1"/>
    <col min="4866" max="4866" width="20.6640625" style="12" customWidth="1"/>
    <col min="4867" max="4867" width="16.44140625" style="12" customWidth="1"/>
    <col min="4868" max="4868" width="25.44140625" style="12" customWidth="1"/>
    <col min="4869" max="4869" width="11.109375" style="12" customWidth="1"/>
    <col min="4870" max="4870" width="6.44140625" style="12" customWidth="1"/>
    <col min="4871" max="4871" width="11.33203125" style="12" customWidth="1"/>
    <col min="4872" max="4872" width="18.44140625" style="12" customWidth="1"/>
    <col min="4873" max="4873" width="35.33203125" style="12" customWidth="1"/>
    <col min="4874" max="4874" width="12.33203125" style="12" customWidth="1"/>
    <col min="4875" max="4875" width="15.6640625" style="12" customWidth="1"/>
    <col min="4876" max="4876" width="14.33203125" style="12" customWidth="1"/>
    <col min="4877" max="5120" width="11.6640625" style="12" customWidth="1"/>
    <col min="5121" max="5121" width="10.109375" style="12" customWidth="1"/>
    <col min="5122" max="5122" width="20.6640625" style="12" customWidth="1"/>
    <col min="5123" max="5123" width="16.44140625" style="12" customWidth="1"/>
    <col min="5124" max="5124" width="25.44140625" style="12" customWidth="1"/>
    <col min="5125" max="5125" width="11.109375" style="12" customWidth="1"/>
    <col min="5126" max="5126" width="6.44140625" style="12" customWidth="1"/>
    <col min="5127" max="5127" width="11.33203125" style="12" customWidth="1"/>
    <col min="5128" max="5128" width="18.44140625" style="12" customWidth="1"/>
    <col min="5129" max="5129" width="35.33203125" style="12" customWidth="1"/>
    <col min="5130" max="5130" width="12.33203125" style="12" customWidth="1"/>
    <col min="5131" max="5131" width="15.6640625" style="12" customWidth="1"/>
    <col min="5132" max="5132" width="14.33203125" style="12" customWidth="1"/>
    <col min="5133" max="5376" width="11.6640625" style="12" customWidth="1"/>
    <col min="5377" max="5377" width="10.109375" style="12" customWidth="1"/>
    <col min="5378" max="5378" width="20.6640625" style="12" customWidth="1"/>
    <col min="5379" max="5379" width="16.44140625" style="12" customWidth="1"/>
    <col min="5380" max="5380" width="25.44140625" style="12" customWidth="1"/>
    <col min="5381" max="5381" width="11.109375" style="12" customWidth="1"/>
    <col min="5382" max="5382" width="6.44140625" style="12" customWidth="1"/>
    <col min="5383" max="5383" width="11.33203125" style="12" customWidth="1"/>
    <col min="5384" max="5384" width="18.44140625" style="12" customWidth="1"/>
    <col min="5385" max="5385" width="35.33203125" style="12" customWidth="1"/>
    <col min="5386" max="5386" width="12.33203125" style="12" customWidth="1"/>
    <col min="5387" max="5387" width="15.6640625" style="12" customWidth="1"/>
    <col min="5388" max="5388" width="14.33203125" style="12" customWidth="1"/>
    <col min="5389" max="5632" width="11.6640625" style="12" customWidth="1"/>
    <col min="5633" max="5633" width="10.109375" style="12" customWidth="1"/>
    <col min="5634" max="5634" width="20.6640625" style="12" customWidth="1"/>
    <col min="5635" max="5635" width="16.44140625" style="12" customWidth="1"/>
    <col min="5636" max="5636" width="25.44140625" style="12" customWidth="1"/>
    <col min="5637" max="5637" width="11.109375" style="12" customWidth="1"/>
    <col min="5638" max="5638" width="6.44140625" style="12" customWidth="1"/>
    <col min="5639" max="5639" width="11.33203125" style="12" customWidth="1"/>
    <col min="5640" max="5640" width="18.44140625" style="12" customWidth="1"/>
    <col min="5641" max="5641" width="35.33203125" style="12" customWidth="1"/>
    <col min="5642" max="5642" width="12.33203125" style="12" customWidth="1"/>
    <col min="5643" max="5643" width="15.6640625" style="12" customWidth="1"/>
    <col min="5644" max="5644" width="14.33203125" style="12" customWidth="1"/>
    <col min="5645" max="5888" width="11.6640625" style="12" customWidth="1"/>
    <col min="5889" max="5889" width="10.109375" style="12" customWidth="1"/>
    <col min="5890" max="5890" width="20.6640625" style="12" customWidth="1"/>
    <col min="5891" max="5891" width="16.44140625" style="12" customWidth="1"/>
    <col min="5892" max="5892" width="25.44140625" style="12" customWidth="1"/>
    <col min="5893" max="5893" width="11.109375" style="12" customWidth="1"/>
    <col min="5894" max="5894" width="6.44140625" style="12" customWidth="1"/>
    <col min="5895" max="5895" width="11.33203125" style="12" customWidth="1"/>
    <col min="5896" max="5896" width="18.44140625" style="12" customWidth="1"/>
    <col min="5897" max="5897" width="35.33203125" style="12" customWidth="1"/>
    <col min="5898" max="5898" width="12.33203125" style="12" customWidth="1"/>
    <col min="5899" max="5899" width="15.6640625" style="12" customWidth="1"/>
    <col min="5900" max="5900" width="14.33203125" style="12" customWidth="1"/>
    <col min="5901" max="6144" width="11.6640625" style="12" customWidth="1"/>
    <col min="6145" max="6145" width="10.109375" style="12" customWidth="1"/>
    <col min="6146" max="6146" width="20.6640625" style="12" customWidth="1"/>
    <col min="6147" max="6147" width="16.44140625" style="12" customWidth="1"/>
    <col min="6148" max="6148" width="25.44140625" style="12" customWidth="1"/>
    <col min="6149" max="6149" width="11.109375" style="12" customWidth="1"/>
    <col min="6150" max="6150" width="6.44140625" style="12" customWidth="1"/>
    <col min="6151" max="6151" width="11.33203125" style="12" customWidth="1"/>
    <col min="6152" max="6152" width="18.44140625" style="12" customWidth="1"/>
    <col min="6153" max="6153" width="35.33203125" style="12" customWidth="1"/>
    <col min="6154" max="6154" width="12.33203125" style="12" customWidth="1"/>
    <col min="6155" max="6155" width="15.6640625" style="12" customWidth="1"/>
    <col min="6156" max="6156" width="14.33203125" style="12" customWidth="1"/>
    <col min="6157" max="6400" width="11.6640625" style="12" customWidth="1"/>
    <col min="6401" max="6401" width="10.109375" style="12" customWidth="1"/>
    <col min="6402" max="6402" width="20.6640625" style="12" customWidth="1"/>
    <col min="6403" max="6403" width="16.44140625" style="12" customWidth="1"/>
    <col min="6404" max="6404" width="25.44140625" style="12" customWidth="1"/>
    <col min="6405" max="6405" width="11.109375" style="12" customWidth="1"/>
    <col min="6406" max="6406" width="6.44140625" style="12" customWidth="1"/>
    <col min="6407" max="6407" width="11.33203125" style="12" customWidth="1"/>
    <col min="6408" max="6408" width="18.44140625" style="12" customWidth="1"/>
    <col min="6409" max="6409" width="35.33203125" style="12" customWidth="1"/>
    <col min="6410" max="6410" width="12.33203125" style="12" customWidth="1"/>
    <col min="6411" max="6411" width="15.6640625" style="12" customWidth="1"/>
    <col min="6412" max="6412" width="14.33203125" style="12" customWidth="1"/>
    <col min="6413" max="6656" width="11.6640625" style="12" customWidth="1"/>
    <col min="6657" max="6657" width="10.109375" style="12" customWidth="1"/>
    <col min="6658" max="6658" width="20.6640625" style="12" customWidth="1"/>
    <col min="6659" max="6659" width="16.44140625" style="12" customWidth="1"/>
    <col min="6660" max="6660" width="25.44140625" style="12" customWidth="1"/>
    <col min="6661" max="6661" width="11.109375" style="12" customWidth="1"/>
    <col min="6662" max="6662" width="6.44140625" style="12" customWidth="1"/>
    <col min="6663" max="6663" width="11.33203125" style="12" customWidth="1"/>
    <col min="6664" max="6664" width="18.44140625" style="12" customWidth="1"/>
    <col min="6665" max="6665" width="35.33203125" style="12" customWidth="1"/>
    <col min="6666" max="6666" width="12.33203125" style="12" customWidth="1"/>
    <col min="6667" max="6667" width="15.6640625" style="12" customWidth="1"/>
    <col min="6668" max="6668" width="14.33203125" style="12" customWidth="1"/>
    <col min="6669" max="6912" width="11.6640625" style="12" customWidth="1"/>
    <col min="6913" max="6913" width="10.109375" style="12" customWidth="1"/>
    <col min="6914" max="6914" width="20.6640625" style="12" customWidth="1"/>
    <col min="6915" max="6915" width="16.44140625" style="12" customWidth="1"/>
    <col min="6916" max="6916" width="25.44140625" style="12" customWidth="1"/>
    <col min="6917" max="6917" width="11.109375" style="12" customWidth="1"/>
    <col min="6918" max="6918" width="6.44140625" style="12" customWidth="1"/>
    <col min="6919" max="6919" width="11.33203125" style="12" customWidth="1"/>
    <col min="6920" max="6920" width="18.44140625" style="12" customWidth="1"/>
    <col min="6921" max="6921" width="35.33203125" style="12" customWidth="1"/>
    <col min="6922" max="6922" width="12.33203125" style="12" customWidth="1"/>
    <col min="6923" max="6923" width="15.6640625" style="12" customWidth="1"/>
    <col min="6924" max="6924" width="14.33203125" style="12" customWidth="1"/>
    <col min="6925" max="7168" width="11.6640625" style="12" customWidth="1"/>
    <col min="7169" max="7169" width="10.109375" style="12" customWidth="1"/>
    <col min="7170" max="7170" width="20.6640625" style="12" customWidth="1"/>
    <col min="7171" max="7171" width="16.44140625" style="12" customWidth="1"/>
    <col min="7172" max="7172" width="25.44140625" style="12" customWidth="1"/>
    <col min="7173" max="7173" width="11.109375" style="12" customWidth="1"/>
    <col min="7174" max="7174" width="6.44140625" style="12" customWidth="1"/>
    <col min="7175" max="7175" width="11.33203125" style="12" customWidth="1"/>
    <col min="7176" max="7176" width="18.44140625" style="12" customWidth="1"/>
    <col min="7177" max="7177" width="35.33203125" style="12" customWidth="1"/>
    <col min="7178" max="7178" width="12.33203125" style="12" customWidth="1"/>
    <col min="7179" max="7179" width="15.6640625" style="12" customWidth="1"/>
    <col min="7180" max="7180" width="14.33203125" style="12" customWidth="1"/>
    <col min="7181" max="7424" width="11.6640625" style="12" customWidth="1"/>
    <col min="7425" max="7425" width="10.109375" style="12" customWidth="1"/>
    <col min="7426" max="7426" width="20.6640625" style="12" customWidth="1"/>
    <col min="7427" max="7427" width="16.44140625" style="12" customWidth="1"/>
    <col min="7428" max="7428" width="25.44140625" style="12" customWidth="1"/>
    <col min="7429" max="7429" width="11.109375" style="12" customWidth="1"/>
    <col min="7430" max="7430" width="6.44140625" style="12" customWidth="1"/>
    <col min="7431" max="7431" width="11.33203125" style="12" customWidth="1"/>
    <col min="7432" max="7432" width="18.44140625" style="12" customWidth="1"/>
    <col min="7433" max="7433" width="35.33203125" style="12" customWidth="1"/>
    <col min="7434" max="7434" width="12.33203125" style="12" customWidth="1"/>
    <col min="7435" max="7435" width="15.6640625" style="12" customWidth="1"/>
    <col min="7436" max="7436" width="14.33203125" style="12" customWidth="1"/>
    <col min="7437" max="7680" width="11.6640625" style="12" customWidth="1"/>
    <col min="7681" max="7681" width="10.109375" style="12" customWidth="1"/>
    <col min="7682" max="7682" width="20.6640625" style="12" customWidth="1"/>
    <col min="7683" max="7683" width="16.44140625" style="12" customWidth="1"/>
    <col min="7684" max="7684" width="25.44140625" style="12" customWidth="1"/>
    <col min="7685" max="7685" width="11.109375" style="12" customWidth="1"/>
    <col min="7686" max="7686" width="6.44140625" style="12" customWidth="1"/>
    <col min="7687" max="7687" width="11.33203125" style="12" customWidth="1"/>
    <col min="7688" max="7688" width="18.44140625" style="12" customWidth="1"/>
    <col min="7689" max="7689" width="35.33203125" style="12" customWidth="1"/>
    <col min="7690" max="7690" width="12.33203125" style="12" customWidth="1"/>
    <col min="7691" max="7691" width="15.6640625" style="12" customWidth="1"/>
    <col min="7692" max="7692" width="14.33203125" style="12" customWidth="1"/>
    <col min="7693" max="7936" width="11.6640625" style="12" customWidth="1"/>
    <col min="7937" max="7937" width="10.109375" style="12" customWidth="1"/>
    <col min="7938" max="7938" width="20.6640625" style="12" customWidth="1"/>
    <col min="7939" max="7939" width="16.44140625" style="12" customWidth="1"/>
    <col min="7940" max="7940" width="25.44140625" style="12" customWidth="1"/>
    <col min="7941" max="7941" width="11.109375" style="12" customWidth="1"/>
    <col min="7942" max="7942" width="6.44140625" style="12" customWidth="1"/>
    <col min="7943" max="7943" width="11.33203125" style="12" customWidth="1"/>
    <col min="7944" max="7944" width="18.44140625" style="12" customWidth="1"/>
    <col min="7945" max="7945" width="35.33203125" style="12" customWidth="1"/>
    <col min="7946" max="7946" width="12.33203125" style="12" customWidth="1"/>
    <col min="7947" max="7947" width="15.6640625" style="12" customWidth="1"/>
    <col min="7948" max="7948" width="14.33203125" style="12" customWidth="1"/>
    <col min="7949" max="8192" width="11.6640625" style="12" customWidth="1"/>
    <col min="8193" max="8193" width="10.109375" style="12" customWidth="1"/>
    <col min="8194" max="8194" width="20.6640625" style="12" customWidth="1"/>
    <col min="8195" max="8195" width="16.44140625" style="12" customWidth="1"/>
    <col min="8196" max="8196" width="25.44140625" style="12" customWidth="1"/>
    <col min="8197" max="8197" width="11.109375" style="12" customWidth="1"/>
    <col min="8198" max="8198" width="6.44140625" style="12" customWidth="1"/>
    <col min="8199" max="8199" width="11.33203125" style="12" customWidth="1"/>
    <col min="8200" max="8200" width="18.44140625" style="12" customWidth="1"/>
    <col min="8201" max="8201" width="35.33203125" style="12" customWidth="1"/>
    <col min="8202" max="8202" width="12.33203125" style="12" customWidth="1"/>
    <col min="8203" max="8203" width="15.6640625" style="12" customWidth="1"/>
    <col min="8204" max="8204" width="14.33203125" style="12" customWidth="1"/>
    <col min="8205" max="8448" width="11.6640625" style="12" customWidth="1"/>
    <col min="8449" max="8449" width="10.109375" style="12" customWidth="1"/>
    <col min="8450" max="8450" width="20.6640625" style="12" customWidth="1"/>
    <col min="8451" max="8451" width="16.44140625" style="12" customWidth="1"/>
    <col min="8452" max="8452" width="25.44140625" style="12" customWidth="1"/>
    <col min="8453" max="8453" width="11.109375" style="12" customWidth="1"/>
    <col min="8454" max="8454" width="6.44140625" style="12" customWidth="1"/>
    <col min="8455" max="8455" width="11.33203125" style="12" customWidth="1"/>
    <col min="8456" max="8456" width="18.44140625" style="12" customWidth="1"/>
    <col min="8457" max="8457" width="35.33203125" style="12" customWidth="1"/>
    <col min="8458" max="8458" width="12.33203125" style="12" customWidth="1"/>
    <col min="8459" max="8459" width="15.6640625" style="12" customWidth="1"/>
    <col min="8460" max="8460" width="14.33203125" style="12" customWidth="1"/>
    <col min="8461" max="8704" width="11.6640625" style="12" customWidth="1"/>
    <col min="8705" max="8705" width="10.109375" style="12" customWidth="1"/>
    <col min="8706" max="8706" width="20.6640625" style="12" customWidth="1"/>
    <col min="8707" max="8707" width="16.44140625" style="12" customWidth="1"/>
    <col min="8708" max="8708" width="25.44140625" style="12" customWidth="1"/>
    <col min="8709" max="8709" width="11.109375" style="12" customWidth="1"/>
    <col min="8710" max="8710" width="6.44140625" style="12" customWidth="1"/>
    <col min="8711" max="8711" width="11.33203125" style="12" customWidth="1"/>
    <col min="8712" max="8712" width="18.44140625" style="12" customWidth="1"/>
    <col min="8713" max="8713" width="35.33203125" style="12" customWidth="1"/>
    <col min="8714" max="8714" width="12.33203125" style="12" customWidth="1"/>
    <col min="8715" max="8715" width="15.6640625" style="12" customWidth="1"/>
    <col min="8716" max="8716" width="14.33203125" style="12" customWidth="1"/>
    <col min="8717" max="8960" width="11.6640625" style="12" customWidth="1"/>
    <col min="8961" max="8961" width="10.109375" style="12" customWidth="1"/>
    <col min="8962" max="8962" width="20.6640625" style="12" customWidth="1"/>
    <col min="8963" max="8963" width="16.44140625" style="12" customWidth="1"/>
    <col min="8964" max="8964" width="25.44140625" style="12" customWidth="1"/>
    <col min="8965" max="8965" width="11.109375" style="12" customWidth="1"/>
    <col min="8966" max="8966" width="6.44140625" style="12" customWidth="1"/>
    <col min="8967" max="8967" width="11.33203125" style="12" customWidth="1"/>
    <col min="8968" max="8968" width="18.44140625" style="12" customWidth="1"/>
    <col min="8969" max="8969" width="35.33203125" style="12" customWidth="1"/>
    <col min="8970" max="8970" width="12.33203125" style="12" customWidth="1"/>
    <col min="8971" max="8971" width="15.6640625" style="12" customWidth="1"/>
    <col min="8972" max="8972" width="14.33203125" style="12" customWidth="1"/>
    <col min="8973" max="9216" width="11.6640625" style="12" customWidth="1"/>
    <col min="9217" max="9217" width="10.109375" style="12" customWidth="1"/>
    <col min="9218" max="9218" width="20.6640625" style="12" customWidth="1"/>
    <col min="9219" max="9219" width="16.44140625" style="12" customWidth="1"/>
    <col min="9220" max="9220" width="25.44140625" style="12" customWidth="1"/>
    <col min="9221" max="9221" width="11.109375" style="12" customWidth="1"/>
    <col min="9222" max="9222" width="6.44140625" style="12" customWidth="1"/>
    <col min="9223" max="9223" width="11.33203125" style="12" customWidth="1"/>
    <col min="9224" max="9224" width="18.44140625" style="12" customWidth="1"/>
    <col min="9225" max="9225" width="35.33203125" style="12" customWidth="1"/>
    <col min="9226" max="9226" width="12.33203125" style="12" customWidth="1"/>
    <col min="9227" max="9227" width="15.6640625" style="12" customWidth="1"/>
    <col min="9228" max="9228" width="14.33203125" style="12" customWidth="1"/>
    <col min="9229" max="9472" width="11.6640625" style="12" customWidth="1"/>
    <col min="9473" max="9473" width="10.109375" style="12" customWidth="1"/>
    <col min="9474" max="9474" width="20.6640625" style="12" customWidth="1"/>
    <col min="9475" max="9475" width="16.44140625" style="12" customWidth="1"/>
    <col min="9476" max="9476" width="25.44140625" style="12" customWidth="1"/>
    <col min="9477" max="9477" width="11.109375" style="12" customWidth="1"/>
    <col min="9478" max="9478" width="6.44140625" style="12" customWidth="1"/>
    <col min="9479" max="9479" width="11.33203125" style="12" customWidth="1"/>
    <col min="9480" max="9480" width="18.44140625" style="12" customWidth="1"/>
    <col min="9481" max="9481" width="35.33203125" style="12" customWidth="1"/>
    <col min="9482" max="9482" width="12.33203125" style="12" customWidth="1"/>
    <col min="9483" max="9483" width="15.6640625" style="12" customWidth="1"/>
    <col min="9484" max="9484" width="14.33203125" style="12" customWidth="1"/>
    <col min="9485" max="9728" width="11.6640625" style="12" customWidth="1"/>
    <col min="9729" max="9729" width="10.109375" style="12" customWidth="1"/>
    <col min="9730" max="9730" width="20.6640625" style="12" customWidth="1"/>
    <col min="9731" max="9731" width="16.44140625" style="12" customWidth="1"/>
    <col min="9732" max="9732" width="25.44140625" style="12" customWidth="1"/>
    <col min="9733" max="9733" width="11.109375" style="12" customWidth="1"/>
    <col min="9734" max="9734" width="6.44140625" style="12" customWidth="1"/>
    <col min="9735" max="9735" width="11.33203125" style="12" customWidth="1"/>
    <col min="9736" max="9736" width="18.44140625" style="12" customWidth="1"/>
    <col min="9737" max="9737" width="35.33203125" style="12" customWidth="1"/>
    <col min="9738" max="9738" width="12.33203125" style="12" customWidth="1"/>
    <col min="9739" max="9739" width="15.6640625" style="12" customWidth="1"/>
    <col min="9740" max="9740" width="14.33203125" style="12" customWidth="1"/>
    <col min="9741" max="9984" width="11.6640625" style="12" customWidth="1"/>
    <col min="9985" max="9985" width="10.109375" style="12" customWidth="1"/>
    <col min="9986" max="9986" width="20.6640625" style="12" customWidth="1"/>
    <col min="9987" max="9987" width="16.44140625" style="12" customWidth="1"/>
    <col min="9988" max="9988" width="25.44140625" style="12" customWidth="1"/>
    <col min="9989" max="9989" width="11.109375" style="12" customWidth="1"/>
    <col min="9990" max="9990" width="6.44140625" style="12" customWidth="1"/>
    <col min="9991" max="9991" width="11.33203125" style="12" customWidth="1"/>
    <col min="9992" max="9992" width="18.44140625" style="12" customWidth="1"/>
    <col min="9993" max="9993" width="35.33203125" style="12" customWidth="1"/>
    <col min="9994" max="9994" width="12.33203125" style="12" customWidth="1"/>
    <col min="9995" max="9995" width="15.6640625" style="12" customWidth="1"/>
    <col min="9996" max="9996" width="14.33203125" style="12" customWidth="1"/>
    <col min="9997" max="10240" width="11.6640625" style="12" customWidth="1"/>
    <col min="10241" max="10241" width="10.109375" style="12" customWidth="1"/>
    <col min="10242" max="10242" width="20.6640625" style="12" customWidth="1"/>
    <col min="10243" max="10243" width="16.44140625" style="12" customWidth="1"/>
    <col min="10244" max="10244" width="25.44140625" style="12" customWidth="1"/>
    <col min="10245" max="10245" width="11.109375" style="12" customWidth="1"/>
    <col min="10246" max="10246" width="6.44140625" style="12" customWidth="1"/>
    <col min="10247" max="10247" width="11.33203125" style="12" customWidth="1"/>
    <col min="10248" max="10248" width="18.44140625" style="12" customWidth="1"/>
    <col min="10249" max="10249" width="35.33203125" style="12" customWidth="1"/>
    <col min="10250" max="10250" width="12.33203125" style="12" customWidth="1"/>
    <col min="10251" max="10251" width="15.6640625" style="12" customWidth="1"/>
    <col min="10252" max="10252" width="14.33203125" style="12" customWidth="1"/>
    <col min="10253" max="10496" width="11.6640625" style="12" customWidth="1"/>
    <col min="10497" max="10497" width="10.109375" style="12" customWidth="1"/>
    <col min="10498" max="10498" width="20.6640625" style="12" customWidth="1"/>
    <col min="10499" max="10499" width="16.44140625" style="12" customWidth="1"/>
    <col min="10500" max="10500" width="25.44140625" style="12" customWidth="1"/>
    <col min="10501" max="10501" width="11.109375" style="12" customWidth="1"/>
    <col min="10502" max="10502" width="6.44140625" style="12" customWidth="1"/>
    <col min="10503" max="10503" width="11.33203125" style="12" customWidth="1"/>
    <col min="10504" max="10504" width="18.44140625" style="12" customWidth="1"/>
    <col min="10505" max="10505" width="35.33203125" style="12" customWidth="1"/>
    <col min="10506" max="10506" width="12.33203125" style="12" customWidth="1"/>
    <col min="10507" max="10507" width="15.6640625" style="12" customWidth="1"/>
    <col min="10508" max="10508" width="14.33203125" style="12" customWidth="1"/>
    <col min="10509" max="10752" width="11.6640625" style="12" customWidth="1"/>
    <col min="10753" max="10753" width="10.109375" style="12" customWidth="1"/>
    <col min="10754" max="10754" width="20.6640625" style="12" customWidth="1"/>
    <col min="10755" max="10755" width="16.44140625" style="12" customWidth="1"/>
    <col min="10756" max="10756" width="25.44140625" style="12" customWidth="1"/>
    <col min="10757" max="10757" width="11.109375" style="12" customWidth="1"/>
    <col min="10758" max="10758" width="6.44140625" style="12" customWidth="1"/>
    <col min="10759" max="10759" width="11.33203125" style="12" customWidth="1"/>
    <col min="10760" max="10760" width="18.44140625" style="12" customWidth="1"/>
    <col min="10761" max="10761" width="35.33203125" style="12" customWidth="1"/>
    <col min="10762" max="10762" width="12.33203125" style="12" customWidth="1"/>
    <col min="10763" max="10763" width="15.6640625" style="12" customWidth="1"/>
    <col min="10764" max="10764" width="14.33203125" style="12" customWidth="1"/>
    <col min="10765" max="11008" width="11.6640625" style="12" customWidth="1"/>
    <col min="11009" max="11009" width="10.109375" style="12" customWidth="1"/>
    <col min="11010" max="11010" width="20.6640625" style="12" customWidth="1"/>
    <col min="11011" max="11011" width="16.44140625" style="12" customWidth="1"/>
    <col min="11012" max="11012" width="25.44140625" style="12" customWidth="1"/>
    <col min="11013" max="11013" width="11.109375" style="12" customWidth="1"/>
    <col min="11014" max="11014" width="6.44140625" style="12" customWidth="1"/>
    <col min="11015" max="11015" width="11.33203125" style="12" customWidth="1"/>
    <col min="11016" max="11016" width="18.44140625" style="12" customWidth="1"/>
    <col min="11017" max="11017" width="35.33203125" style="12" customWidth="1"/>
    <col min="11018" max="11018" width="12.33203125" style="12" customWidth="1"/>
    <col min="11019" max="11019" width="15.6640625" style="12" customWidth="1"/>
    <col min="11020" max="11020" width="14.33203125" style="12" customWidth="1"/>
    <col min="11021" max="11264" width="11.6640625" style="12" customWidth="1"/>
    <col min="11265" max="11265" width="10.109375" style="12" customWidth="1"/>
    <col min="11266" max="11266" width="20.6640625" style="12" customWidth="1"/>
    <col min="11267" max="11267" width="16.44140625" style="12" customWidth="1"/>
    <col min="11268" max="11268" width="25.44140625" style="12" customWidth="1"/>
    <col min="11269" max="11269" width="11.109375" style="12" customWidth="1"/>
    <col min="11270" max="11270" width="6.44140625" style="12" customWidth="1"/>
    <col min="11271" max="11271" width="11.33203125" style="12" customWidth="1"/>
    <col min="11272" max="11272" width="18.44140625" style="12" customWidth="1"/>
    <col min="11273" max="11273" width="35.33203125" style="12" customWidth="1"/>
    <col min="11274" max="11274" width="12.33203125" style="12" customWidth="1"/>
    <col min="11275" max="11275" width="15.6640625" style="12" customWidth="1"/>
    <col min="11276" max="11276" width="14.33203125" style="12" customWidth="1"/>
    <col min="11277" max="11520" width="11.6640625" style="12" customWidth="1"/>
    <col min="11521" max="11521" width="10.109375" style="12" customWidth="1"/>
    <col min="11522" max="11522" width="20.6640625" style="12" customWidth="1"/>
    <col min="11523" max="11523" width="16.44140625" style="12" customWidth="1"/>
    <col min="11524" max="11524" width="25.44140625" style="12" customWidth="1"/>
    <col min="11525" max="11525" width="11.109375" style="12" customWidth="1"/>
    <col min="11526" max="11526" width="6.44140625" style="12" customWidth="1"/>
    <col min="11527" max="11527" width="11.33203125" style="12" customWidth="1"/>
    <col min="11528" max="11528" width="18.44140625" style="12" customWidth="1"/>
    <col min="11529" max="11529" width="35.33203125" style="12" customWidth="1"/>
    <col min="11530" max="11530" width="12.33203125" style="12" customWidth="1"/>
    <col min="11531" max="11531" width="15.6640625" style="12" customWidth="1"/>
    <col min="11532" max="11532" width="14.33203125" style="12" customWidth="1"/>
    <col min="11533" max="11776" width="11.6640625" style="12" customWidth="1"/>
    <col min="11777" max="11777" width="10.109375" style="12" customWidth="1"/>
    <col min="11778" max="11778" width="20.6640625" style="12" customWidth="1"/>
    <col min="11779" max="11779" width="16.44140625" style="12" customWidth="1"/>
    <col min="11780" max="11780" width="25.44140625" style="12" customWidth="1"/>
    <col min="11781" max="11781" width="11.109375" style="12" customWidth="1"/>
    <col min="11782" max="11782" width="6.44140625" style="12" customWidth="1"/>
    <col min="11783" max="11783" width="11.33203125" style="12" customWidth="1"/>
    <col min="11784" max="11784" width="18.44140625" style="12" customWidth="1"/>
    <col min="11785" max="11785" width="35.33203125" style="12" customWidth="1"/>
    <col min="11786" max="11786" width="12.33203125" style="12" customWidth="1"/>
    <col min="11787" max="11787" width="15.6640625" style="12" customWidth="1"/>
    <col min="11788" max="11788" width="14.33203125" style="12" customWidth="1"/>
    <col min="11789" max="12032" width="11.6640625" style="12" customWidth="1"/>
    <col min="12033" max="12033" width="10.109375" style="12" customWidth="1"/>
    <col min="12034" max="12034" width="20.6640625" style="12" customWidth="1"/>
    <col min="12035" max="12035" width="16.44140625" style="12" customWidth="1"/>
    <col min="12036" max="12036" width="25.44140625" style="12" customWidth="1"/>
    <col min="12037" max="12037" width="11.109375" style="12" customWidth="1"/>
    <col min="12038" max="12038" width="6.44140625" style="12" customWidth="1"/>
    <col min="12039" max="12039" width="11.33203125" style="12" customWidth="1"/>
    <col min="12040" max="12040" width="18.44140625" style="12" customWidth="1"/>
    <col min="12041" max="12041" width="35.33203125" style="12" customWidth="1"/>
    <col min="12042" max="12042" width="12.33203125" style="12" customWidth="1"/>
    <col min="12043" max="12043" width="15.6640625" style="12" customWidth="1"/>
    <col min="12044" max="12044" width="14.33203125" style="12" customWidth="1"/>
    <col min="12045" max="12288" width="11.6640625" style="12" customWidth="1"/>
    <col min="12289" max="12289" width="10.109375" style="12" customWidth="1"/>
    <col min="12290" max="12290" width="20.6640625" style="12" customWidth="1"/>
    <col min="12291" max="12291" width="16.44140625" style="12" customWidth="1"/>
    <col min="12292" max="12292" width="25.44140625" style="12" customWidth="1"/>
    <col min="12293" max="12293" width="11.109375" style="12" customWidth="1"/>
    <col min="12294" max="12294" width="6.44140625" style="12" customWidth="1"/>
    <col min="12295" max="12295" width="11.33203125" style="12" customWidth="1"/>
    <col min="12296" max="12296" width="18.44140625" style="12" customWidth="1"/>
    <col min="12297" max="12297" width="35.33203125" style="12" customWidth="1"/>
    <col min="12298" max="12298" width="12.33203125" style="12" customWidth="1"/>
    <col min="12299" max="12299" width="15.6640625" style="12" customWidth="1"/>
    <col min="12300" max="12300" width="14.33203125" style="12" customWidth="1"/>
    <col min="12301" max="12544" width="11.6640625" style="12" customWidth="1"/>
    <col min="12545" max="12545" width="10.109375" style="12" customWidth="1"/>
    <col min="12546" max="12546" width="20.6640625" style="12" customWidth="1"/>
    <col min="12547" max="12547" width="16.44140625" style="12" customWidth="1"/>
    <col min="12548" max="12548" width="25.44140625" style="12" customWidth="1"/>
    <col min="12549" max="12549" width="11.109375" style="12" customWidth="1"/>
    <col min="12550" max="12550" width="6.44140625" style="12" customWidth="1"/>
    <col min="12551" max="12551" width="11.33203125" style="12" customWidth="1"/>
    <col min="12552" max="12552" width="18.44140625" style="12" customWidth="1"/>
    <col min="12553" max="12553" width="35.33203125" style="12" customWidth="1"/>
    <col min="12554" max="12554" width="12.33203125" style="12" customWidth="1"/>
    <col min="12555" max="12555" width="15.6640625" style="12" customWidth="1"/>
    <col min="12556" max="12556" width="14.33203125" style="12" customWidth="1"/>
    <col min="12557" max="12800" width="11.6640625" style="12" customWidth="1"/>
    <col min="12801" max="12801" width="10.109375" style="12" customWidth="1"/>
    <col min="12802" max="12802" width="20.6640625" style="12" customWidth="1"/>
    <col min="12803" max="12803" width="16.44140625" style="12" customWidth="1"/>
    <col min="12804" max="12804" width="25.44140625" style="12" customWidth="1"/>
    <col min="12805" max="12805" width="11.109375" style="12" customWidth="1"/>
    <col min="12806" max="12806" width="6.44140625" style="12" customWidth="1"/>
    <col min="12807" max="12807" width="11.33203125" style="12" customWidth="1"/>
    <col min="12808" max="12808" width="18.44140625" style="12" customWidth="1"/>
    <col min="12809" max="12809" width="35.33203125" style="12" customWidth="1"/>
    <col min="12810" max="12810" width="12.33203125" style="12" customWidth="1"/>
    <col min="12811" max="12811" width="15.6640625" style="12" customWidth="1"/>
    <col min="12812" max="12812" width="14.33203125" style="12" customWidth="1"/>
    <col min="12813" max="13056" width="11.6640625" style="12" customWidth="1"/>
    <col min="13057" max="13057" width="10.109375" style="12" customWidth="1"/>
    <col min="13058" max="13058" width="20.6640625" style="12" customWidth="1"/>
    <col min="13059" max="13059" width="16.44140625" style="12" customWidth="1"/>
    <col min="13060" max="13060" width="25.44140625" style="12" customWidth="1"/>
    <col min="13061" max="13061" width="11.109375" style="12" customWidth="1"/>
    <col min="13062" max="13062" width="6.44140625" style="12" customWidth="1"/>
    <col min="13063" max="13063" width="11.33203125" style="12" customWidth="1"/>
    <col min="13064" max="13064" width="18.44140625" style="12" customWidth="1"/>
    <col min="13065" max="13065" width="35.33203125" style="12" customWidth="1"/>
    <col min="13066" max="13066" width="12.33203125" style="12" customWidth="1"/>
    <col min="13067" max="13067" width="15.6640625" style="12" customWidth="1"/>
    <col min="13068" max="13068" width="14.33203125" style="12" customWidth="1"/>
    <col min="13069" max="13312" width="11.6640625" style="12" customWidth="1"/>
    <col min="13313" max="13313" width="10.109375" style="12" customWidth="1"/>
    <col min="13314" max="13314" width="20.6640625" style="12" customWidth="1"/>
    <col min="13315" max="13315" width="16.44140625" style="12" customWidth="1"/>
    <col min="13316" max="13316" width="25.44140625" style="12" customWidth="1"/>
    <col min="13317" max="13317" width="11.109375" style="12" customWidth="1"/>
    <col min="13318" max="13318" width="6.44140625" style="12" customWidth="1"/>
    <col min="13319" max="13319" width="11.33203125" style="12" customWidth="1"/>
    <col min="13320" max="13320" width="18.44140625" style="12" customWidth="1"/>
    <col min="13321" max="13321" width="35.33203125" style="12" customWidth="1"/>
    <col min="13322" max="13322" width="12.33203125" style="12" customWidth="1"/>
    <col min="13323" max="13323" width="15.6640625" style="12" customWidth="1"/>
    <col min="13324" max="13324" width="14.33203125" style="12" customWidth="1"/>
    <col min="13325" max="13568" width="11.6640625" style="12" customWidth="1"/>
    <col min="13569" max="13569" width="10.109375" style="12" customWidth="1"/>
    <col min="13570" max="13570" width="20.6640625" style="12" customWidth="1"/>
    <col min="13571" max="13571" width="16.44140625" style="12" customWidth="1"/>
    <col min="13572" max="13572" width="25.44140625" style="12" customWidth="1"/>
    <col min="13573" max="13573" width="11.109375" style="12" customWidth="1"/>
    <col min="13574" max="13574" width="6.44140625" style="12" customWidth="1"/>
    <col min="13575" max="13575" width="11.33203125" style="12" customWidth="1"/>
    <col min="13576" max="13576" width="18.44140625" style="12" customWidth="1"/>
    <col min="13577" max="13577" width="35.33203125" style="12" customWidth="1"/>
    <col min="13578" max="13578" width="12.33203125" style="12" customWidth="1"/>
    <col min="13579" max="13579" width="15.6640625" style="12" customWidth="1"/>
    <col min="13580" max="13580" width="14.33203125" style="12" customWidth="1"/>
    <col min="13581" max="13824" width="11.6640625" style="12" customWidth="1"/>
    <col min="13825" max="13825" width="10.109375" style="12" customWidth="1"/>
    <col min="13826" max="13826" width="20.6640625" style="12" customWidth="1"/>
    <col min="13827" max="13827" width="16.44140625" style="12" customWidth="1"/>
    <col min="13828" max="13828" width="25.44140625" style="12" customWidth="1"/>
    <col min="13829" max="13829" width="11.109375" style="12" customWidth="1"/>
    <col min="13830" max="13830" width="6.44140625" style="12" customWidth="1"/>
    <col min="13831" max="13831" width="11.33203125" style="12" customWidth="1"/>
    <col min="13832" max="13832" width="18.44140625" style="12" customWidth="1"/>
    <col min="13833" max="13833" width="35.33203125" style="12" customWidth="1"/>
    <col min="13834" max="13834" width="12.33203125" style="12" customWidth="1"/>
    <col min="13835" max="13835" width="15.6640625" style="12" customWidth="1"/>
    <col min="13836" max="13836" width="14.33203125" style="12" customWidth="1"/>
    <col min="13837" max="14080" width="11.6640625" style="12" customWidth="1"/>
    <col min="14081" max="14081" width="10.109375" style="12" customWidth="1"/>
    <col min="14082" max="14082" width="20.6640625" style="12" customWidth="1"/>
    <col min="14083" max="14083" width="16.44140625" style="12" customWidth="1"/>
    <col min="14084" max="14084" width="25.44140625" style="12" customWidth="1"/>
    <col min="14085" max="14085" width="11.109375" style="12" customWidth="1"/>
    <col min="14086" max="14086" width="6.44140625" style="12" customWidth="1"/>
    <col min="14087" max="14087" width="11.33203125" style="12" customWidth="1"/>
    <col min="14088" max="14088" width="18.44140625" style="12" customWidth="1"/>
    <col min="14089" max="14089" width="35.33203125" style="12" customWidth="1"/>
    <col min="14090" max="14090" width="12.33203125" style="12" customWidth="1"/>
    <col min="14091" max="14091" width="15.6640625" style="12" customWidth="1"/>
    <col min="14092" max="14092" width="14.33203125" style="12" customWidth="1"/>
    <col min="14093" max="14336" width="11.6640625" style="12" customWidth="1"/>
    <col min="14337" max="14337" width="10.109375" style="12" customWidth="1"/>
    <col min="14338" max="14338" width="20.6640625" style="12" customWidth="1"/>
    <col min="14339" max="14339" width="16.44140625" style="12" customWidth="1"/>
    <col min="14340" max="14340" width="25.44140625" style="12" customWidth="1"/>
    <col min="14341" max="14341" width="11.109375" style="12" customWidth="1"/>
    <col min="14342" max="14342" width="6.44140625" style="12" customWidth="1"/>
    <col min="14343" max="14343" width="11.33203125" style="12" customWidth="1"/>
    <col min="14344" max="14344" width="18.44140625" style="12" customWidth="1"/>
    <col min="14345" max="14345" width="35.33203125" style="12" customWidth="1"/>
    <col min="14346" max="14346" width="12.33203125" style="12" customWidth="1"/>
    <col min="14347" max="14347" width="15.6640625" style="12" customWidth="1"/>
    <col min="14348" max="14348" width="14.33203125" style="12" customWidth="1"/>
    <col min="14349" max="14592" width="11.6640625" style="12" customWidth="1"/>
    <col min="14593" max="14593" width="10.109375" style="12" customWidth="1"/>
    <col min="14594" max="14594" width="20.6640625" style="12" customWidth="1"/>
    <col min="14595" max="14595" width="16.44140625" style="12" customWidth="1"/>
    <col min="14596" max="14596" width="25.44140625" style="12" customWidth="1"/>
    <col min="14597" max="14597" width="11.109375" style="12" customWidth="1"/>
    <col min="14598" max="14598" width="6.44140625" style="12" customWidth="1"/>
    <col min="14599" max="14599" width="11.33203125" style="12" customWidth="1"/>
    <col min="14600" max="14600" width="18.44140625" style="12" customWidth="1"/>
    <col min="14601" max="14601" width="35.33203125" style="12" customWidth="1"/>
    <col min="14602" max="14602" width="12.33203125" style="12" customWidth="1"/>
    <col min="14603" max="14603" width="15.6640625" style="12" customWidth="1"/>
    <col min="14604" max="14604" width="14.33203125" style="12" customWidth="1"/>
    <col min="14605" max="14848" width="11.6640625" style="12" customWidth="1"/>
    <col min="14849" max="14849" width="10.109375" style="12" customWidth="1"/>
    <col min="14850" max="14850" width="20.6640625" style="12" customWidth="1"/>
    <col min="14851" max="14851" width="16.44140625" style="12" customWidth="1"/>
    <col min="14852" max="14852" width="25.44140625" style="12" customWidth="1"/>
    <col min="14853" max="14853" width="11.109375" style="12" customWidth="1"/>
    <col min="14854" max="14854" width="6.44140625" style="12" customWidth="1"/>
    <col min="14855" max="14855" width="11.33203125" style="12" customWidth="1"/>
    <col min="14856" max="14856" width="18.44140625" style="12" customWidth="1"/>
    <col min="14857" max="14857" width="35.33203125" style="12" customWidth="1"/>
    <col min="14858" max="14858" width="12.33203125" style="12" customWidth="1"/>
    <col min="14859" max="14859" width="15.6640625" style="12" customWidth="1"/>
    <col min="14860" max="14860" width="14.33203125" style="12" customWidth="1"/>
    <col min="14861" max="15104" width="11.6640625" style="12" customWidth="1"/>
    <col min="15105" max="15105" width="10.109375" style="12" customWidth="1"/>
    <col min="15106" max="15106" width="20.6640625" style="12" customWidth="1"/>
    <col min="15107" max="15107" width="16.44140625" style="12" customWidth="1"/>
    <col min="15108" max="15108" width="25.44140625" style="12" customWidth="1"/>
    <col min="15109" max="15109" width="11.109375" style="12" customWidth="1"/>
    <col min="15110" max="15110" width="6.44140625" style="12" customWidth="1"/>
    <col min="15111" max="15111" width="11.33203125" style="12" customWidth="1"/>
    <col min="15112" max="15112" width="18.44140625" style="12" customWidth="1"/>
    <col min="15113" max="15113" width="35.33203125" style="12" customWidth="1"/>
    <col min="15114" max="15114" width="12.33203125" style="12" customWidth="1"/>
    <col min="15115" max="15115" width="15.6640625" style="12" customWidth="1"/>
    <col min="15116" max="15116" width="14.33203125" style="12" customWidth="1"/>
    <col min="15117" max="15360" width="11.6640625" style="12" customWidth="1"/>
    <col min="15361" max="15361" width="10.109375" style="12" customWidth="1"/>
    <col min="15362" max="15362" width="20.6640625" style="12" customWidth="1"/>
    <col min="15363" max="15363" width="16.44140625" style="12" customWidth="1"/>
    <col min="15364" max="15364" width="25.44140625" style="12" customWidth="1"/>
    <col min="15365" max="15365" width="11.109375" style="12" customWidth="1"/>
    <col min="15366" max="15366" width="6.44140625" style="12" customWidth="1"/>
    <col min="15367" max="15367" width="11.33203125" style="12" customWidth="1"/>
    <col min="15368" max="15368" width="18.44140625" style="12" customWidth="1"/>
    <col min="15369" max="15369" width="35.33203125" style="12" customWidth="1"/>
    <col min="15370" max="15370" width="12.33203125" style="12" customWidth="1"/>
    <col min="15371" max="15371" width="15.6640625" style="12" customWidth="1"/>
    <col min="15372" max="15372" width="14.33203125" style="12" customWidth="1"/>
    <col min="15373" max="15616" width="11.6640625" style="12" customWidth="1"/>
    <col min="15617" max="15617" width="10.109375" style="12" customWidth="1"/>
    <col min="15618" max="15618" width="20.6640625" style="12" customWidth="1"/>
    <col min="15619" max="15619" width="16.44140625" style="12" customWidth="1"/>
    <col min="15620" max="15620" width="25.44140625" style="12" customWidth="1"/>
    <col min="15621" max="15621" width="11.109375" style="12" customWidth="1"/>
    <col min="15622" max="15622" width="6.44140625" style="12" customWidth="1"/>
    <col min="15623" max="15623" width="11.33203125" style="12" customWidth="1"/>
    <col min="15624" max="15624" width="18.44140625" style="12" customWidth="1"/>
    <col min="15625" max="15625" width="35.33203125" style="12" customWidth="1"/>
    <col min="15626" max="15626" width="12.33203125" style="12" customWidth="1"/>
    <col min="15627" max="15627" width="15.6640625" style="12" customWidth="1"/>
    <col min="15628" max="15628" width="14.33203125" style="12" customWidth="1"/>
    <col min="15629" max="15872" width="11.6640625" style="12" customWidth="1"/>
    <col min="15873" max="15873" width="10.109375" style="12" customWidth="1"/>
    <col min="15874" max="15874" width="20.6640625" style="12" customWidth="1"/>
    <col min="15875" max="15875" width="16.44140625" style="12" customWidth="1"/>
    <col min="15876" max="15876" width="25.44140625" style="12" customWidth="1"/>
    <col min="15877" max="15877" width="11.109375" style="12" customWidth="1"/>
    <col min="15878" max="15878" width="6.44140625" style="12" customWidth="1"/>
    <col min="15879" max="15879" width="11.33203125" style="12" customWidth="1"/>
    <col min="15880" max="15880" width="18.44140625" style="12" customWidth="1"/>
    <col min="15881" max="15881" width="35.33203125" style="12" customWidth="1"/>
    <col min="15882" max="15882" width="12.33203125" style="12" customWidth="1"/>
    <col min="15883" max="15883" width="15.6640625" style="12" customWidth="1"/>
    <col min="15884" max="15884" width="14.33203125" style="12" customWidth="1"/>
    <col min="15885" max="16128" width="11.6640625" style="12" customWidth="1"/>
    <col min="16129" max="16129" width="10.109375" style="12" customWidth="1"/>
    <col min="16130" max="16130" width="20.6640625" style="12" customWidth="1"/>
    <col min="16131" max="16131" width="16.44140625" style="12" customWidth="1"/>
    <col min="16132" max="16132" width="25.44140625" style="12" customWidth="1"/>
    <col min="16133" max="16133" width="11.109375" style="12" customWidth="1"/>
    <col min="16134" max="16134" width="6.44140625" style="12" customWidth="1"/>
    <col min="16135" max="16135" width="11.33203125" style="12" customWidth="1"/>
    <col min="16136" max="16136" width="18.44140625" style="12" customWidth="1"/>
    <col min="16137" max="16137" width="35.33203125" style="12" customWidth="1"/>
    <col min="16138" max="16138" width="12.33203125" style="12" customWidth="1"/>
    <col min="16139" max="16139" width="15.6640625" style="12" customWidth="1"/>
    <col min="16140" max="16140" width="14.33203125" style="12" customWidth="1"/>
    <col min="16141" max="16384" width="11.6640625" style="12" customWidth="1"/>
  </cols>
  <sheetData>
    <row r="1" spans="1:12" ht="32.4" customHeight="1">
      <c r="A1" s="122" t="s">
        <v>226</v>
      </c>
      <c r="B1" s="122"/>
      <c r="C1" s="122"/>
      <c r="D1" s="122"/>
      <c r="E1" s="122"/>
      <c r="F1" s="122"/>
      <c r="G1" s="122"/>
      <c r="H1" s="122"/>
      <c r="I1" s="122"/>
      <c r="J1" s="122"/>
      <c r="K1" s="122"/>
      <c r="L1" s="122"/>
    </row>
    <row r="2" spans="1:12" ht="27.9" customHeight="1">
      <c r="A2" s="136" t="s">
        <v>225</v>
      </c>
      <c r="B2" s="122"/>
      <c r="C2" s="122"/>
      <c r="D2" s="122"/>
      <c r="E2" s="122"/>
      <c r="F2" s="122"/>
      <c r="G2" s="122"/>
      <c r="H2" s="122"/>
      <c r="I2" s="122"/>
      <c r="J2" s="122"/>
      <c r="K2" s="122"/>
      <c r="L2" s="122"/>
    </row>
    <row r="3" spans="1:12" ht="26.25" customHeight="1">
      <c r="A3" s="150" t="s">
        <v>21</v>
      </c>
      <c r="B3" s="150" t="s">
        <v>22</v>
      </c>
      <c r="C3" s="150" t="s">
        <v>23</v>
      </c>
      <c r="D3" s="150" t="s">
        <v>24</v>
      </c>
      <c r="E3" s="150" t="s">
        <v>25</v>
      </c>
      <c r="F3" s="150" t="s">
        <v>26</v>
      </c>
      <c r="G3" s="150" t="s">
        <v>27</v>
      </c>
      <c r="H3" s="150" t="s">
        <v>28</v>
      </c>
      <c r="I3" s="150" t="s">
        <v>29</v>
      </c>
      <c r="J3" s="150" t="s">
        <v>30</v>
      </c>
      <c r="K3" s="150" t="s">
        <v>31</v>
      </c>
      <c r="L3" s="151" t="s">
        <v>32</v>
      </c>
    </row>
    <row r="4" spans="1:12" ht="19.95" customHeight="1" thickBot="1">
      <c r="A4" s="123">
        <v>1</v>
      </c>
      <c r="B4" s="94" t="s">
        <v>33</v>
      </c>
      <c r="C4" s="124" t="s">
        <v>34</v>
      </c>
      <c r="D4" s="94" t="s">
        <v>35</v>
      </c>
      <c r="E4" s="124" t="s">
        <v>36</v>
      </c>
      <c r="F4" s="123" t="s">
        <v>37</v>
      </c>
      <c r="G4" s="125" t="s">
        <v>38</v>
      </c>
      <c r="H4" s="126" t="s">
        <v>39</v>
      </c>
      <c r="I4" s="124" t="s">
        <v>40</v>
      </c>
      <c r="J4" s="127">
        <v>100</v>
      </c>
      <c r="K4" s="94" t="s">
        <v>41</v>
      </c>
      <c r="L4" s="128">
        <v>8</v>
      </c>
    </row>
    <row r="5" spans="1:12" ht="19.95" customHeight="1" thickTop="1" thickBot="1">
      <c r="A5" s="13">
        <v>2</v>
      </c>
      <c r="B5" s="14" t="s">
        <v>42</v>
      </c>
      <c r="C5" s="15" t="s">
        <v>43</v>
      </c>
      <c r="D5" s="14" t="s">
        <v>44</v>
      </c>
      <c r="E5" s="15" t="s">
        <v>36</v>
      </c>
      <c r="F5" s="13" t="s">
        <v>37</v>
      </c>
      <c r="G5" s="16" t="s">
        <v>38</v>
      </c>
      <c r="H5" s="17" t="s">
        <v>45</v>
      </c>
      <c r="I5" s="15" t="s">
        <v>46</v>
      </c>
      <c r="J5" s="26">
        <v>175</v>
      </c>
      <c r="K5" s="14" t="s">
        <v>47</v>
      </c>
      <c r="L5" s="19">
        <v>3</v>
      </c>
    </row>
    <row r="6" spans="1:12" ht="19.95" customHeight="1" thickTop="1" thickBot="1">
      <c r="A6" s="20">
        <v>3</v>
      </c>
      <c r="B6" s="21" t="s">
        <v>48</v>
      </c>
      <c r="C6" s="22" t="s">
        <v>49</v>
      </c>
      <c r="D6" s="21" t="s">
        <v>50</v>
      </c>
      <c r="E6" s="22" t="s">
        <v>51</v>
      </c>
      <c r="F6" s="20" t="s">
        <v>37</v>
      </c>
      <c r="G6" s="23" t="s">
        <v>52</v>
      </c>
      <c r="H6" s="24" t="s">
        <v>53</v>
      </c>
      <c r="I6" s="22" t="s">
        <v>54</v>
      </c>
      <c r="J6" s="27">
        <v>350</v>
      </c>
      <c r="K6" s="21" t="s">
        <v>47</v>
      </c>
      <c r="L6" s="25">
        <v>4</v>
      </c>
    </row>
    <row r="7" spans="1:12" ht="19.95" customHeight="1" thickTop="1" thickBot="1">
      <c r="A7" s="13">
        <v>4</v>
      </c>
      <c r="B7" s="14" t="s">
        <v>55</v>
      </c>
      <c r="C7" s="15" t="s">
        <v>56</v>
      </c>
      <c r="D7" s="14" t="s">
        <v>57</v>
      </c>
      <c r="E7" s="15" t="s">
        <v>51</v>
      </c>
      <c r="F7" s="13" t="s">
        <v>37</v>
      </c>
      <c r="G7" s="16" t="s">
        <v>58</v>
      </c>
      <c r="H7" s="17" t="s">
        <v>59</v>
      </c>
      <c r="I7" s="15" t="s">
        <v>60</v>
      </c>
      <c r="J7" s="26">
        <v>200</v>
      </c>
      <c r="K7" s="14" t="s">
        <v>61</v>
      </c>
      <c r="L7" s="19">
        <v>8</v>
      </c>
    </row>
    <row r="8" spans="1:12" ht="19.95" customHeight="1" thickTop="1" thickBot="1">
      <c r="A8" s="20">
        <v>5</v>
      </c>
      <c r="B8" s="21" t="s">
        <v>62</v>
      </c>
      <c r="C8" s="22" t="s">
        <v>63</v>
      </c>
      <c r="D8" s="21" t="s">
        <v>64</v>
      </c>
      <c r="E8" s="22" t="s">
        <v>51</v>
      </c>
      <c r="F8" s="20" t="s">
        <v>37</v>
      </c>
      <c r="G8" s="23" t="s">
        <v>65</v>
      </c>
      <c r="H8" s="24" t="s">
        <v>66</v>
      </c>
      <c r="I8" s="22" t="s">
        <v>67</v>
      </c>
      <c r="J8" s="27">
        <v>100</v>
      </c>
      <c r="K8" s="21" t="s">
        <v>61</v>
      </c>
      <c r="L8" s="25">
        <v>4</v>
      </c>
    </row>
    <row r="9" spans="1:12" ht="19.95" customHeight="1" thickTop="1" thickBot="1">
      <c r="A9" s="13">
        <v>6</v>
      </c>
      <c r="B9" s="14" t="s">
        <v>68</v>
      </c>
      <c r="C9" s="15" t="s">
        <v>69</v>
      </c>
      <c r="D9" s="14" t="s">
        <v>70</v>
      </c>
      <c r="E9" s="15" t="s">
        <v>36</v>
      </c>
      <c r="F9" s="13" t="s">
        <v>37</v>
      </c>
      <c r="G9" s="16" t="s">
        <v>71</v>
      </c>
      <c r="H9" s="17" t="s">
        <v>72</v>
      </c>
      <c r="I9" s="15" t="s">
        <v>73</v>
      </c>
      <c r="J9" s="26">
        <v>40</v>
      </c>
      <c r="K9" s="14" t="s">
        <v>41</v>
      </c>
      <c r="L9" s="19">
        <v>2</v>
      </c>
    </row>
    <row r="10" spans="1:12" ht="19.95" customHeight="1" thickTop="1" thickBot="1">
      <c r="A10" s="13">
        <v>7</v>
      </c>
      <c r="B10" s="14" t="s">
        <v>74</v>
      </c>
      <c r="C10" s="15" t="s">
        <v>75</v>
      </c>
      <c r="D10" s="14" t="s">
        <v>76</v>
      </c>
      <c r="E10" s="15" t="s">
        <v>51</v>
      </c>
      <c r="F10" s="13" t="s">
        <v>37</v>
      </c>
      <c r="G10" s="16" t="s">
        <v>77</v>
      </c>
      <c r="H10" s="17" t="s">
        <v>78</v>
      </c>
      <c r="I10" s="15" t="s">
        <v>79</v>
      </c>
      <c r="J10" s="26">
        <v>150</v>
      </c>
      <c r="K10" s="14" t="s">
        <v>61</v>
      </c>
      <c r="L10" s="19">
        <v>3</v>
      </c>
    </row>
    <row r="11" spans="1:12" ht="19.95" customHeight="1" thickTop="1" thickBot="1">
      <c r="A11" s="13">
        <v>10</v>
      </c>
      <c r="B11" s="14" t="s">
        <v>80</v>
      </c>
      <c r="C11" s="15" t="s">
        <v>81</v>
      </c>
      <c r="D11" s="14" t="s">
        <v>82</v>
      </c>
      <c r="E11" s="15" t="s">
        <v>51</v>
      </c>
      <c r="F11" s="13" t="s">
        <v>37</v>
      </c>
      <c r="G11" s="16" t="s">
        <v>83</v>
      </c>
      <c r="H11" s="17" t="s">
        <v>84</v>
      </c>
      <c r="I11" s="15" t="s">
        <v>85</v>
      </c>
      <c r="J11" s="26">
        <v>20</v>
      </c>
      <c r="K11" s="14" t="s">
        <v>61</v>
      </c>
      <c r="L11" s="19">
        <v>2</v>
      </c>
    </row>
    <row r="12" spans="1:12" ht="19.95" customHeight="1" thickTop="1" thickBot="1">
      <c r="A12" s="20">
        <v>11</v>
      </c>
      <c r="B12" s="21" t="s">
        <v>86</v>
      </c>
      <c r="C12" s="22" t="s">
        <v>87</v>
      </c>
      <c r="D12" s="21" t="s">
        <v>88</v>
      </c>
      <c r="E12" s="22" t="s">
        <v>51</v>
      </c>
      <c r="F12" s="20" t="s">
        <v>37</v>
      </c>
      <c r="G12" s="23" t="s">
        <v>89</v>
      </c>
      <c r="H12" s="24" t="s">
        <v>90</v>
      </c>
      <c r="I12" s="22" t="s">
        <v>91</v>
      </c>
      <c r="J12" s="27">
        <v>80</v>
      </c>
      <c r="K12" s="21" t="s">
        <v>47</v>
      </c>
      <c r="L12" s="25">
        <v>6</v>
      </c>
    </row>
    <row r="13" spans="1:12" ht="19.95" customHeight="1" thickTop="1" thickBot="1">
      <c r="A13" s="13">
        <v>13</v>
      </c>
      <c r="B13" s="14" t="s">
        <v>92</v>
      </c>
      <c r="C13" s="15" t="s">
        <v>93</v>
      </c>
      <c r="D13" s="14" t="s">
        <v>94</v>
      </c>
      <c r="E13" s="15" t="s">
        <v>51</v>
      </c>
      <c r="F13" s="13" t="s">
        <v>37</v>
      </c>
      <c r="G13" s="16" t="s">
        <v>95</v>
      </c>
      <c r="H13" s="17" t="s">
        <v>96</v>
      </c>
      <c r="I13" s="15" t="s">
        <v>97</v>
      </c>
      <c r="J13" s="26">
        <v>50</v>
      </c>
      <c r="K13" s="14" t="s">
        <v>47</v>
      </c>
      <c r="L13" s="19">
        <v>8</v>
      </c>
    </row>
    <row r="14" spans="1:12" ht="19.95" customHeight="1" thickTop="1" thickBot="1">
      <c r="A14" s="20">
        <v>14</v>
      </c>
      <c r="B14" s="21" t="s">
        <v>98</v>
      </c>
      <c r="C14" s="22" t="s">
        <v>99</v>
      </c>
      <c r="D14" s="21" t="s">
        <v>100</v>
      </c>
      <c r="E14" s="22" t="s">
        <v>36</v>
      </c>
      <c r="F14" s="20" t="s">
        <v>37</v>
      </c>
      <c r="G14" s="23" t="s">
        <v>38</v>
      </c>
      <c r="H14" s="24" t="s">
        <v>101</v>
      </c>
      <c r="I14" s="22" t="s">
        <v>102</v>
      </c>
      <c r="J14" s="27">
        <v>100</v>
      </c>
      <c r="K14" s="21" t="s">
        <v>103</v>
      </c>
      <c r="L14" s="25">
        <v>4</v>
      </c>
    </row>
    <row r="15" spans="1:12" ht="19.95" customHeight="1" thickTop="1" thickBot="1">
      <c r="A15" s="13">
        <v>15</v>
      </c>
      <c r="B15" s="14" t="s">
        <v>104</v>
      </c>
      <c r="C15" s="15" t="s">
        <v>105</v>
      </c>
      <c r="D15" s="14" t="s">
        <v>106</v>
      </c>
      <c r="E15" s="15" t="s">
        <v>36</v>
      </c>
      <c r="F15" s="13" t="s">
        <v>37</v>
      </c>
      <c r="G15" s="16" t="s">
        <v>107</v>
      </c>
      <c r="H15" s="17" t="s">
        <v>108</v>
      </c>
      <c r="I15" s="15" t="s">
        <v>109</v>
      </c>
      <c r="J15" s="26">
        <v>50</v>
      </c>
      <c r="K15" s="14" t="s">
        <v>61</v>
      </c>
      <c r="L15" s="19">
        <v>6</v>
      </c>
    </row>
    <row r="16" spans="1:12" ht="19.95" customHeight="1" thickTop="1" thickBot="1">
      <c r="A16" s="13">
        <v>16</v>
      </c>
      <c r="B16" s="14" t="s">
        <v>110</v>
      </c>
      <c r="C16" s="15" t="s">
        <v>111</v>
      </c>
      <c r="D16" s="14" t="s">
        <v>112</v>
      </c>
      <c r="E16" s="15" t="s">
        <v>51</v>
      </c>
      <c r="F16" s="13" t="s">
        <v>37</v>
      </c>
      <c r="G16" s="16" t="s">
        <v>113</v>
      </c>
      <c r="H16" s="17" t="s">
        <v>114</v>
      </c>
      <c r="I16" s="15" t="s">
        <v>115</v>
      </c>
      <c r="J16" s="26">
        <v>200</v>
      </c>
      <c r="K16" s="14" t="s">
        <v>103</v>
      </c>
      <c r="L16" s="19">
        <v>4</v>
      </c>
    </row>
    <row r="17" spans="1:12" ht="19.95" customHeight="1" thickTop="1" thickBot="1">
      <c r="A17" s="13">
        <v>19</v>
      </c>
      <c r="B17" s="14" t="s">
        <v>116</v>
      </c>
      <c r="C17" s="15" t="s">
        <v>117</v>
      </c>
      <c r="D17" s="14" t="s">
        <v>118</v>
      </c>
      <c r="E17" s="15" t="s">
        <v>36</v>
      </c>
      <c r="F17" s="13" t="s">
        <v>37</v>
      </c>
      <c r="G17" s="16" t="s">
        <v>71</v>
      </c>
      <c r="H17" s="17" t="s">
        <v>119</v>
      </c>
      <c r="I17" s="15" t="s">
        <v>120</v>
      </c>
      <c r="J17" s="26">
        <v>1000</v>
      </c>
      <c r="K17" s="14" t="s">
        <v>47</v>
      </c>
      <c r="L17" s="19">
        <v>2</v>
      </c>
    </row>
    <row r="18" spans="1:12" ht="19.95" customHeight="1" thickTop="1" thickBot="1">
      <c r="A18" s="20">
        <v>20</v>
      </c>
      <c r="B18" s="21" t="s">
        <v>121</v>
      </c>
      <c r="C18" s="22" t="s">
        <v>122</v>
      </c>
      <c r="D18" s="21" t="s">
        <v>123</v>
      </c>
      <c r="E18" s="22" t="s">
        <v>51</v>
      </c>
      <c r="F18" s="20" t="s">
        <v>37</v>
      </c>
      <c r="G18" s="23" t="s">
        <v>124</v>
      </c>
      <c r="H18" s="24" t="s">
        <v>125</v>
      </c>
      <c r="I18" s="22" t="s">
        <v>126</v>
      </c>
      <c r="J18" s="27">
        <v>400</v>
      </c>
      <c r="K18" s="21" t="s">
        <v>47</v>
      </c>
      <c r="L18" s="25">
        <v>8</v>
      </c>
    </row>
    <row r="19" spans="1:12" ht="19.95" customHeight="1" thickTop="1" thickBot="1">
      <c r="A19" s="13">
        <v>21</v>
      </c>
      <c r="B19" s="14" t="s">
        <v>127</v>
      </c>
      <c r="C19" s="15" t="s">
        <v>128</v>
      </c>
      <c r="D19" s="14" t="s">
        <v>129</v>
      </c>
      <c r="E19" s="15" t="s">
        <v>51</v>
      </c>
      <c r="F19" s="13" t="s">
        <v>37</v>
      </c>
      <c r="G19" s="16" t="s">
        <v>130</v>
      </c>
      <c r="H19" s="17" t="s">
        <v>131</v>
      </c>
      <c r="I19" s="15" t="s">
        <v>132</v>
      </c>
      <c r="J19" s="26">
        <v>200</v>
      </c>
      <c r="K19" s="14" t="s">
        <v>61</v>
      </c>
      <c r="L19" s="19">
        <v>4</v>
      </c>
    </row>
    <row r="20" spans="1:12" ht="19.95" customHeight="1" thickTop="1" thickBot="1">
      <c r="A20" s="20">
        <v>22</v>
      </c>
      <c r="B20" s="21" t="s">
        <v>133</v>
      </c>
      <c r="C20" s="22" t="s">
        <v>134</v>
      </c>
      <c r="D20" s="21" t="s">
        <v>135</v>
      </c>
      <c r="E20" s="22" t="s">
        <v>51</v>
      </c>
      <c r="F20" s="20" t="s">
        <v>37</v>
      </c>
      <c r="G20" s="23" t="s">
        <v>136</v>
      </c>
      <c r="H20" s="24" t="s">
        <v>137</v>
      </c>
      <c r="I20" s="22" t="s">
        <v>138</v>
      </c>
      <c r="J20" s="27">
        <v>100</v>
      </c>
      <c r="K20" s="21" t="s">
        <v>61</v>
      </c>
      <c r="L20" s="25">
        <v>4</v>
      </c>
    </row>
    <row r="21" spans="1:12" ht="12.75" customHeight="1" thickTop="1" thickBot="1">
      <c r="A21" s="13"/>
      <c r="B21" s="14"/>
      <c r="C21" s="15"/>
      <c r="D21" s="14"/>
      <c r="E21" s="15"/>
      <c r="F21" s="13"/>
      <c r="G21" s="16"/>
      <c r="H21" s="17"/>
      <c r="I21" s="15"/>
      <c r="J21" s="18"/>
      <c r="K21" s="14"/>
      <c r="L21" s="19"/>
    </row>
    <row r="22" spans="1:12" ht="9.75" customHeight="1" thickTop="1">
      <c r="C22" s="182"/>
      <c r="J22" s="91"/>
    </row>
    <row r="23" spans="1:12" ht="54.75" customHeight="1">
      <c r="B23" s="79" t="s">
        <v>139</v>
      </c>
      <c r="C23" s="183">
        <f>SUM(J4:J20)</f>
        <v>3315</v>
      </c>
      <c r="D23" s="98"/>
      <c r="G23" s="83" t="s">
        <v>139</v>
      </c>
      <c r="H23" s="132">
        <f>C23</f>
        <v>3315</v>
      </c>
      <c r="I23" s="92"/>
      <c r="J23" s="93" t="s">
        <v>139</v>
      </c>
      <c r="K23" s="184">
        <f>C23</f>
        <v>3315</v>
      </c>
    </row>
    <row r="24" spans="1:12" ht="48.75" customHeight="1">
      <c r="B24" s="100" t="s">
        <v>140</v>
      </c>
      <c r="C24" s="133">
        <f>SUM(L4:L20)</f>
        <v>80</v>
      </c>
      <c r="D24" s="98"/>
      <c r="G24" s="84" t="s">
        <v>140</v>
      </c>
      <c r="H24" s="131">
        <f>C24</f>
        <v>80</v>
      </c>
      <c r="J24" s="96" t="s">
        <v>140</v>
      </c>
      <c r="K24" s="129">
        <f>C24</f>
        <v>80</v>
      </c>
    </row>
    <row r="25" spans="1:12" ht="46.5" customHeight="1">
      <c r="B25" s="99" t="s">
        <v>142</v>
      </c>
      <c r="C25" s="134">
        <f>C24*C27</f>
        <v>6000</v>
      </c>
      <c r="D25" s="98"/>
      <c r="G25" s="85" t="s">
        <v>142</v>
      </c>
      <c r="H25" s="132">
        <f>H24*H27</f>
        <v>7200</v>
      </c>
      <c r="I25" s="92"/>
      <c r="J25" s="95" t="s">
        <v>142</v>
      </c>
      <c r="K25" s="130">
        <f>K24*K27</f>
        <v>10000</v>
      </c>
    </row>
    <row r="26" spans="1:12" s="11" customFormat="1" ht="12.75" customHeight="1" thickBot="1">
      <c r="B26" s="94"/>
      <c r="C26" s="22"/>
      <c r="G26" s="86"/>
      <c r="H26" s="87"/>
      <c r="J26" s="94"/>
      <c r="K26" s="22"/>
    </row>
    <row r="27" spans="1:12" s="11" customFormat="1" ht="45.75" customHeight="1" thickTop="1" thickBot="1">
      <c r="B27" s="80" t="s">
        <v>141</v>
      </c>
      <c r="C27" s="82">
        <v>75</v>
      </c>
      <c r="G27" s="135" t="s">
        <v>141</v>
      </c>
      <c r="H27" s="89">
        <v>90</v>
      </c>
      <c r="I27" s="90"/>
      <c r="J27" s="78" t="s">
        <v>141</v>
      </c>
      <c r="K27" s="97">
        <v>125</v>
      </c>
    </row>
    <row r="28" spans="1:12" ht="19.95" customHeight="1" thickTop="1">
      <c r="C28" s="81"/>
      <c r="H28" s="88"/>
    </row>
    <row r="54" spans="2:2" ht="19.95" customHeight="1">
      <c r="B54" s="110" t="s">
        <v>221</v>
      </c>
    </row>
  </sheetData>
  <pageMargins left="0.75" right="0.75" top="0.75" bottom="0.75" header="0.5" footer="0.5"/>
  <pageSetup orientation="portrait" useFirstPageNumber="1" r:id="rId1"/>
  <headerFooter alignWithMargins="0"/>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37"/>
  <sheetViews>
    <sheetView topLeftCell="A19" zoomScale="57" zoomScaleNormal="57" zoomScalePageLayoutView="70" workbookViewId="0">
      <selection activeCell="D12" sqref="D12"/>
    </sheetView>
  </sheetViews>
  <sheetFormatPr defaultColWidth="8.88671875" defaultRowHeight="14.4"/>
  <cols>
    <col min="1" max="1" width="41.44140625" customWidth="1"/>
    <col min="2" max="2" width="23.109375" customWidth="1"/>
    <col min="3" max="3" width="21" customWidth="1"/>
    <col min="4" max="4" width="25.44140625" customWidth="1"/>
    <col min="5" max="5" width="22.6640625" customWidth="1"/>
    <col min="6" max="6" width="20" customWidth="1"/>
    <col min="7" max="7" width="20.88671875" customWidth="1"/>
    <col min="8" max="8" width="24.109375" customWidth="1"/>
    <col min="23" max="23" width="11.6640625" bestFit="1" customWidth="1"/>
  </cols>
  <sheetData>
    <row r="2" spans="1:23" ht="28.8">
      <c r="A2" s="173" t="s">
        <v>213</v>
      </c>
      <c r="B2" s="173"/>
      <c r="C2" s="173"/>
      <c r="D2" s="173"/>
      <c r="E2" s="173"/>
    </row>
    <row r="3" spans="1:23" ht="21">
      <c r="A3" s="176" t="s">
        <v>143</v>
      </c>
      <c r="B3" s="176"/>
      <c r="C3" s="5"/>
      <c r="D3" s="5"/>
      <c r="E3" s="5"/>
    </row>
    <row r="4" spans="1:23" ht="11.25" customHeight="1">
      <c r="A4" s="5"/>
      <c r="B4" s="5"/>
      <c r="C4" s="5"/>
      <c r="D4" s="5"/>
      <c r="E4" s="5"/>
    </row>
    <row r="5" spans="1:23" ht="18.75" customHeight="1">
      <c r="A5" s="152" t="s">
        <v>145</v>
      </c>
      <c r="B5" s="153"/>
      <c r="C5" s="154" t="s">
        <v>219</v>
      </c>
      <c r="D5" s="177" t="s">
        <v>218</v>
      </c>
      <c r="E5" s="178"/>
      <c r="F5" s="178"/>
      <c r="G5" s="178"/>
      <c r="H5" s="153"/>
    </row>
    <row r="6" spans="1:23" ht="45.15" customHeight="1">
      <c r="A6" s="30" t="s">
        <v>3</v>
      </c>
      <c r="B6" s="29" t="s">
        <v>144</v>
      </c>
      <c r="C6" s="28" t="s">
        <v>220</v>
      </c>
      <c r="D6" s="174" t="s">
        <v>204</v>
      </c>
      <c r="E6" s="174"/>
      <c r="F6" s="174" t="s">
        <v>171</v>
      </c>
      <c r="G6" s="174"/>
      <c r="H6" s="28" t="s">
        <v>205</v>
      </c>
    </row>
    <row r="7" spans="1:23" ht="56.25" customHeight="1">
      <c r="A7" s="42" t="s">
        <v>146</v>
      </c>
      <c r="B7" s="111">
        <f>E25</f>
        <v>108750</v>
      </c>
      <c r="C7" s="73">
        <v>75000</v>
      </c>
      <c r="D7" s="40">
        <v>10500</v>
      </c>
      <c r="E7" s="41">
        <v>2750</v>
      </c>
      <c r="F7" s="40"/>
      <c r="G7" s="41"/>
      <c r="H7" s="111">
        <f>C7+D7+E7+F7+G7</f>
        <v>88250</v>
      </c>
    </row>
    <row r="8" spans="1:23" ht="66" customHeight="1">
      <c r="A8" s="42" t="s">
        <v>147</v>
      </c>
      <c r="B8" s="111">
        <f>E27</f>
        <v>94000</v>
      </c>
      <c r="C8" s="72">
        <v>65000</v>
      </c>
      <c r="D8" s="35">
        <v>4000</v>
      </c>
      <c r="E8" s="36">
        <v>7000</v>
      </c>
      <c r="F8" s="35">
        <v>12000</v>
      </c>
      <c r="G8" s="36">
        <v>6000</v>
      </c>
      <c r="H8" s="111">
        <f>C8+D8+E8+F8+G8</f>
        <v>94000</v>
      </c>
      <c r="W8" s="101"/>
    </row>
    <row r="9" spans="1:23" ht="70.5" customHeight="1">
      <c r="A9" s="42" t="s">
        <v>148</v>
      </c>
      <c r="B9" s="111">
        <f>H30</f>
        <v>117200</v>
      </c>
      <c r="C9" s="74">
        <v>75000</v>
      </c>
      <c r="D9" s="44">
        <v>20000</v>
      </c>
      <c r="E9" s="45">
        <v>10000</v>
      </c>
      <c r="F9" s="44">
        <v>6050</v>
      </c>
      <c r="G9" s="46">
        <v>6200</v>
      </c>
      <c r="H9" s="111">
        <f>C9+D9+E9+F9+G9</f>
        <v>117250</v>
      </c>
      <c r="W9" s="101"/>
    </row>
    <row r="10" spans="1:23" ht="53.25" customHeight="1">
      <c r="A10" s="42" t="s">
        <v>149</v>
      </c>
      <c r="B10" s="111">
        <f>F34</f>
        <v>92100</v>
      </c>
      <c r="C10" s="43">
        <v>45000</v>
      </c>
      <c r="D10" s="44">
        <v>34000</v>
      </c>
      <c r="E10" s="45">
        <v>5100</v>
      </c>
      <c r="F10" s="44">
        <v>6000</v>
      </c>
      <c r="G10" s="46">
        <v>2000</v>
      </c>
      <c r="H10" s="111">
        <f>C10+D10+E10+F10+G10</f>
        <v>92100</v>
      </c>
      <c r="W10" s="101"/>
    </row>
    <row r="11" spans="1:23" ht="63.75" customHeight="1" thickBot="1">
      <c r="A11" s="31" t="s">
        <v>150</v>
      </c>
      <c r="B11" s="111">
        <f>E37</f>
        <v>5750</v>
      </c>
      <c r="C11" s="37">
        <v>1000</v>
      </c>
      <c r="D11" s="38">
        <v>2000</v>
      </c>
      <c r="E11" s="39">
        <v>1000</v>
      </c>
      <c r="F11" s="38">
        <v>1100</v>
      </c>
      <c r="G11" s="39">
        <v>750</v>
      </c>
      <c r="H11" s="111">
        <f>C11+D11+E11+F11+G11</f>
        <v>5850</v>
      </c>
    </row>
    <row r="12" spans="1:23" ht="28.5" customHeight="1" thickTop="1" thickBot="1">
      <c r="A12" s="53" t="s">
        <v>172</v>
      </c>
      <c r="B12" s="112">
        <f>SUM(B7:B11)</f>
        <v>417800</v>
      </c>
      <c r="C12" s="112">
        <f>SUM(C7:C11)</f>
        <v>261000</v>
      </c>
      <c r="D12" s="112">
        <f>SUM(D7:D11)</f>
        <v>70500</v>
      </c>
      <c r="E12" s="112">
        <f>SUM(E7:E11)</f>
        <v>25850</v>
      </c>
      <c r="F12" s="112">
        <f>SUM(F8:F11)</f>
        <v>25150</v>
      </c>
      <c r="G12" s="112">
        <f>SUM(G8:G11)</f>
        <v>14950</v>
      </c>
      <c r="H12" s="113"/>
    </row>
    <row r="13" spans="1:23" ht="15" thickTop="1"/>
    <row r="20" spans="1:8" ht="21">
      <c r="A20" s="175" t="s">
        <v>151</v>
      </c>
      <c r="B20" s="175"/>
      <c r="C20" s="175"/>
    </row>
    <row r="22" spans="1:8" ht="42" customHeight="1">
      <c r="A22" s="160" t="s">
        <v>152</v>
      </c>
      <c r="B22" s="161" t="s">
        <v>153</v>
      </c>
      <c r="C22" s="161" t="s">
        <v>154</v>
      </c>
      <c r="D22" s="161" t="s">
        <v>170</v>
      </c>
      <c r="E22" s="161" t="s">
        <v>155</v>
      </c>
    </row>
    <row r="23" spans="1:8" ht="45.15" customHeight="1">
      <c r="A23" s="155" t="s">
        <v>168</v>
      </c>
      <c r="B23" s="156">
        <v>55</v>
      </c>
      <c r="C23" s="157">
        <v>30</v>
      </c>
      <c r="D23" s="158">
        <v>50</v>
      </c>
      <c r="E23" s="159">
        <f>B23*C23*D23</f>
        <v>82500</v>
      </c>
    </row>
    <row r="24" spans="1:8" ht="57.75" customHeight="1" thickBot="1">
      <c r="A24" s="47" t="s">
        <v>169</v>
      </c>
      <c r="B24" s="48">
        <v>15</v>
      </c>
      <c r="C24" s="49">
        <v>35</v>
      </c>
      <c r="D24" s="52">
        <v>50</v>
      </c>
      <c r="E24" s="141">
        <f>B24*C24*D24</f>
        <v>26250</v>
      </c>
    </row>
    <row r="25" spans="1:8" ht="57.75" customHeight="1" thickBot="1">
      <c r="A25" s="51" t="s">
        <v>156</v>
      </c>
      <c r="B25" s="50"/>
      <c r="C25" s="50"/>
      <c r="D25" s="50"/>
      <c r="E25" s="142">
        <f>E23+E24</f>
        <v>108750</v>
      </c>
    </row>
    <row r="26" spans="1:8" ht="45.15" customHeight="1">
      <c r="B26" s="114" t="s">
        <v>159</v>
      </c>
      <c r="C26" s="114" t="s">
        <v>160</v>
      </c>
      <c r="D26" s="114" t="s">
        <v>161</v>
      </c>
      <c r="E26" s="114" t="s">
        <v>155</v>
      </c>
    </row>
    <row r="27" spans="1:8" ht="48" customHeight="1">
      <c r="A27" s="32" t="s">
        <v>157</v>
      </c>
      <c r="B27" s="33">
        <v>30000</v>
      </c>
      <c r="C27" s="33">
        <v>18000</v>
      </c>
      <c r="D27" s="33">
        <v>46000</v>
      </c>
      <c r="E27" s="115">
        <f>B27+C27+D27</f>
        <v>94000</v>
      </c>
    </row>
    <row r="28" spans="1:8" ht="15.15" customHeight="1">
      <c r="E28" s="34"/>
    </row>
    <row r="29" spans="1:8" ht="45.75" customHeight="1">
      <c r="A29" s="163"/>
      <c r="B29" s="164" t="s">
        <v>162</v>
      </c>
      <c r="C29" s="164" t="s">
        <v>163</v>
      </c>
      <c r="D29" s="164" t="s">
        <v>164</v>
      </c>
      <c r="E29" s="164" t="s">
        <v>165</v>
      </c>
      <c r="F29" s="164" t="s">
        <v>166</v>
      </c>
      <c r="G29" s="164" t="s">
        <v>167</v>
      </c>
      <c r="H29" s="164" t="s">
        <v>155</v>
      </c>
    </row>
    <row r="30" spans="1:8" ht="43.5" customHeight="1">
      <c r="A30" s="155" t="s">
        <v>158</v>
      </c>
      <c r="B30" s="156">
        <v>6000</v>
      </c>
      <c r="C30" s="156">
        <v>75000</v>
      </c>
      <c r="D30" s="156">
        <v>24000</v>
      </c>
      <c r="E30" s="156">
        <v>6700</v>
      </c>
      <c r="F30" s="156">
        <v>1200</v>
      </c>
      <c r="G30" s="156">
        <v>4300</v>
      </c>
      <c r="H30" s="162">
        <f>B30+C30+D30+E30+F30+G30</f>
        <v>117200</v>
      </c>
    </row>
    <row r="31" spans="1:8" ht="7.5" customHeight="1"/>
    <row r="32" spans="1:8" ht="9.75" customHeight="1"/>
    <row r="33" spans="1:6" ht="51.15" customHeight="1">
      <c r="A33" s="165"/>
      <c r="B33" s="161" t="s">
        <v>197</v>
      </c>
      <c r="C33" s="161" t="s">
        <v>198</v>
      </c>
      <c r="D33" s="161" t="s">
        <v>199</v>
      </c>
      <c r="E33" s="161" t="s">
        <v>200</v>
      </c>
      <c r="F33" s="161" t="s">
        <v>155</v>
      </c>
    </row>
    <row r="34" spans="1:6" ht="41.4">
      <c r="A34" s="155" t="s">
        <v>196</v>
      </c>
      <c r="B34" s="156">
        <v>5600</v>
      </c>
      <c r="C34" s="156">
        <v>3500</v>
      </c>
      <c r="D34" s="156">
        <v>5000</v>
      </c>
      <c r="E34" s="156">
        <v>78000</v>
      </c>
      <c r="F34" s="162">
        <f>B34+C34+D34+E34</f>
        <v>92100</v>
      </c>
    </row>
    <row r="35" spans="1:6" ht="10.5" customHeight="1"/>
    <row r="36" spans="1:6" ht="53.25" customHeight="1">
      <c r="A36" s="165"/>
      <c r="B36" s="161" t="s">
        <v>202</v>
      </c>
      <c r="C36" s="161" t="s">
        <v>163</v>
      </c>
      <c r="D36" s="161" t="s">
        <v>203</v>
      </c>
      <c r="E36" s="161" t="s">
        <v>155</v>
      </c>
    </row>
    <row r="37" spans="1:6" ht="41.4">
      <c r="A37" s="155" t="s">
        <v>201</v>
      </c>
      <c r="B37" s="156">
        <v>1500</v>
      </c>
      <c r="C37" s="156">
        <v>3500</v>
      </c>
      <c r="D37" s="156">
        <v>750</v>
      </c>
      <c r="E37" s="162">
        <f>B37+C37+D37</f>
        <v>5750</v>
      </c>
    </row>
  </sheetData>
  <mergeCells count="6">
    <mergeCell ref="A2:E2"/>
    <mergeCell ref="D6:E6"/>
    <mergeCell ref="F6:G6"/>
    <mergeCell ref="A20:C20"/>
    <mergeCell ref="A3:B3"/>
    <mergeCell ref="D5:G5"/>
  </mergeCells>
  <pageMargins left="0.7" right="0.7" top="0.75" bottom="0.75" header="0.3" footer="0.3"/>
  <pageSetup orientation="portrait" r:id="rId1"/>
  <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6"/>
  <sheetViews>
    <sheetView zoomScale="76" zoomScaleNormal="76" workbookViewId="0">
      <selection activeCell="A2" sqref="A2:E2"/>
    </sheetView>
  </sheetViews>
  <sheetFormatPr defaultColWidth="8.88671875" defaultRowHeight="14.4"/>
  <cols>
    <col min="1" max="1" width="88.44140625" customWidth="1"/>
    <col min="2" max="2" width="15.6640625" customWidth="1"/>
    <col min="3" max="3" width="4.44140625" customWidth="1"/>
  </cols>
  <sheetData>
    <row r="2" spans="1:5" ht="28.8">
      <c r="A2" s="173" t="s">
        <v>213</v>
      </c>
      <c r="B2" s="173"/>
      <c r="C2" s="173"/>
      <c r="D2" s="173"/>
      <c r="E2" s="173"/>
    </row>
    <row r="3" spans="1:5" ht="27.75" customHeight="1">
      <c r="A3" s="139" t="s">
        <v>1</v>
      </c>
      <c r="B3" s="5"/>
      <c r="C3" s="5"/>
      <c r="D3" s="5"/>
      <c r="E3" s="5"/>
    </row>
    <row r="4" spans="1:5" ht="18.600000000000001" thickBot="1">
      <c r="A4" s="3"/>
      <c r="B4" s="3"/>
      <c r="C4" s="3"/>
      <c r="D4" s="3"/>
      <c r="E4" s="3"/>
    </row>
    <row r="5" spans="1:5" ht="18">
      <c r="A5" s="166"/>
      <c r="B5" s="167" t="s">
        <v>174</v>
      </c>
    </row>
    <row r="6" spans="1:5" ht="18.600000000000001" thickBot="1">
      <c r="A6" s="168" t="s">
        <v>173</v>
      </c>
      <c r="B6" s="169" t="s">
        <v>175</v>
      </c>
    </row>
    <row r="7" spans="1:5" ht="18">
      <c r="A7" s="55" t="s">
        <v>179</v>
      </c>
      <c r="B7" s="140">
        <v>25000</v>
      </c>
    </row>
    <row r="8" spans="1:5" ht="18">
      <c r="A8" s="55" t="s">
        <v>176</v>
      </c>
      <c r="B8" s="56">
        <v>3000</v>
      </c>
    </row>
    <row r="9" spans="1:5" ht="18">
      <c r="A9" s="55" t="s">
        <v>177</v>
      </c>
      <c r="B9" s="56">
        <v>8000</v>
      </c>
    </row>
    <row r="10" spans="1:5" ht="18">
      <c r="A10" s="55" t="s">
        <v>206</v>
      </c>
      <c r="B10" s="56">
        <v>15000</v>
      </c>
    </row>
    <row r="11" spans="1:5" ht="4.5" customHeight="1">
      <c r="A11" s="55"/>
      <c r="B11" s="56"/>
    </row>
    <row r="12" spans="1:5" ht="21.6" thickBot="1">
      <c r="A12" s="58" t="s">
        <v>178</v>
      </c>
      <c r="B12" s="143">
        <f>SUM(B7:B11)</f>
        <v>51000</v>
      </c>
    </row>
    <row r="13" spans="1:5" ht="18.600000000000001" thickTop="1">
      <c r="A13" s="54"/>
      <c r="B13" s="54"/>
    </row>
    <row r="14" spans="1:5" ht="18">
      <c r="A14" s="54"/>
      <c r="B14" s="54"/>
    </row>
    <row r="15" spans="1:5" ht="18">
      <c r="A15" s="54"/>
      <c r="B15" s="54"/>
    </row>
    <row r="16" spans="1:5" ht="18">
      <c r="A16" s="54"/>
      <c r="B16" s="54"/>
    </row>
  </sheetData>
  <mergeCells count="1">
    <mergeCell ref="A2:E2"/>
  </mergeCells>
  <pageMargins left="0.7" right="0.7" top="0.75" bottom="0.75" header="0.3" footer="0.3"/>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16" sqref="I16"/>
    </sheetView>
  </sheetViews>
  <sheetFormatPr defaultRowHeight="14.4"/>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2"/>
  <sheetViews>
    <sheetView topLeftCell="A2" zoomScale="69" zoomScaleNormal="69" zoomScalePageLayoutView="90" workbookViewId="0">
      <selection activeCell="A2" sqref="A2:E2"/>
    </sheetView>
  </sheetViews>
  <sheetFormatPr defaultColWidth="8.88671875" defaultRowHeight="14.4"/>
  <cols>
    <col min="1" max="1" width="51.6640625" customWidth="1"/>
    <col min="2" max="2" width="24.109375" customWidth="1"/>
    <col min="3" max="3" width="2.33203125" customWidth="1"/>
  </cols>
  <sheetData>
    <row r="2" spans="1:7" ht="28.8">
      <c r="A2" s="173" t="s">
        <v>213</v>
      </c>
      <c r="B2" s="173"/>
      <c r="C2" s="173"/>
      <c r="D2" s="173"/>
      <c r="E2" s="173"/>
    </row>
    <row r="3" spans="1:7" ht="21">
      <c r="A3" s="179" t="s">
        <v>228</v>
      </c>
      <c r="B3" s="179"/>
      <c r="C3" s="59"/>
      <c r="D3" s="59"/>
      <c r="E3" s="59"/>
      <c r="F3" s="59"/>
      <c r="G3" s="59"/>
    </row>
    <row r="4" spans="1:7" ht="9.75" customHeight="1"/>
    <row r="5" spans="1:7" ht="27.75" customHeight="1">
      <c r="A5" s="170" t="s">
        <v>180</v>
      </c>
      <c r="B5" s="171"/>
    </row>
    <row r="6" spans="1:7" ht="18">
      <c r="A6" s="54" t="s">
        <v>208</v>
      </c>
      <c r="B6" s="61">
        <v>6000</v>
      </c>
    </row>
    <row r="7" spans="1:7" ht="18">
      <c r="A7" s="54" t="s">
        <v>209</v>
      </c>
      <c r="B7" s="61">
        <v>12000</v>
      </c>
      <c r="E7" s="62"/>
    </row>
    <row r="8" spans="1:7" ht="18">
      <c r="A8" s="54" t="s">
        <v>181</v>
      </c>
      <c r="B8" s="61">
        <v>15000</v>
      </c>
    </row>
    <row r="9" spans="1:7" ht="18">
      <c r="A9" s="54" t="s">
        <v>210</v>
      </c>
      <c r="B9" s="61">
        <v>5000</v>
      </c>
    </row>
    <row r="10" spans="1:7" ht="18">
      <c r="A10" s="54" t="s">
        <v>182</v>
      </c>
      <c r="B10" s="61">
        <v>2200</v>
      </c>
    </row>
    <row r="11" spans="1:7" ht="18">
      <c r="A11" s="54" t="s">
        <v>183</v>
      </c>
      <c r="B11" s="61">
        <v>1000</v>
      </c>
    </row>
    <row r="12" spans="1:7" ht="21">
      <c r="A12" s="4" t="s">
        <v>184</v>
      </c>
      <c r="B12" s="144">
        <f>SUM(B6:B11)</f>
        <v>41200</v>
      </c>
    </row>
    <row r="15" spans="1:7" ht="29.1" customHeight="1">
      <c r="A15" s="170" t="s">
        <v>185</v>
      </c>
      <c r="B15" s="171"/>
    </row>
    <row r="16" spans="1:7" ht="18">
      <c r="A16" s="54" t="s">
        <v>211</v>
      </c>
      <c r="B16" s="61">
        <v>24000</v>
      </c>
    </row>
    <row r="17" spans="1:2" ht="18">
      <c r="A17" s="54" t="s">
        <v>222</v>
      </c>
      <c r="B17" s="61">
        <v>5000</v>
      </c>
    </row>
    <row r="18" spans="1:2" ht="18">
      <c r="A18" s="54" t="s">
        <v>212</v>
      </c>
      <c r="B18" s="61">
        <v>2000</v>
      </c>
    </row>
    <row r="19" spans="1:2" ht="18">
      <c r="A19" s="54" t="s">
        <v>186</v>
      </c>
      <c r="B19" s="61">
        <v>15000</v>
      </c>
    </row>
    <row r="20" spans="1:2" ht="18">
      <c r="A20" s="54" t="s">
        <v>187</v>
      </c>
      <c r="B20" s="61">
        <v>3000</v>
      </c>
    </row>
    <row r="21" spans="1:2" ht="21">
      <c r="A21" s="4" t="s">
        <v>184</v>
      </c>
      <c r="B21" s="144">
        <f>SUM(B16:B20)</f>
        <v>49000</v>
      </c>
    </row>
    <row r="22" spans="1:2" ht="21">
      <c r="A22" s="4" t="s">
        <v>207</v>
      </c>
      <c r="B22" s="144">
        <f>B21-B12</f>
        <v>7800</v>
      </c>
    </row>
  </sheetData>
  <mergeCells count="2">
    <mergeCell ref="A2:E2"/>
    <mergeCell ref="A3:B3"/>
  </mergeCells>
  <pageMargins left="0.7" right="0.7" top="0.75" bottom="0.75" header="0.3" footer="0.3"/>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D2" sqref="D2"/>
    </sheetView>
  </sheetViews>
  <sheetFormatPr defaultRowHeight="14.4"/>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zoomScale="68" zoomScaleNormal="68" zoomScalePageLayoutView="90" workbookViewId="0">
      <selection activeCell="D26" sqref="D26"/>
    </sheetView>
  </sheetViews>
  <sheetFormatPr defaultColWidth="8.88671875" defaultRowHeight="14.4"/>
  <cols>
    <col min="1" max="1" width="56.88671875" customWidth="1"/>
    <col min="2" max="2" width="20.33203125" hidden="1" customWidth="1"/>
    <col min="3" max="3" width="25" customWidth="1"/>
    <col min="4" max="4" width="22" customWidth="1"/>
    <col min="5" max="5" width="18.44140625" customWidth="1"/>
    <col min="6" max="6" width="5.33203125" customWidth="1"/>
  </cols>
  <sheetData>
    <row r="1" spans="1:5" ht="28.8">
      <c r="A1" s="173" t="s">
        <v>213</v>
      </c>
      <c r="B1" s="173"/>
      <c r="C1" s="173"/>
      <c r="D1" s="173"/>
      <c r="E1" s="173"/>
    </row>
    <row r="2" spans="1:5" ht="23.4">
      <c r="A2" s="180" t="s">
        <v>232</v>
      </c>
      <c r="B2" s="180"/>
      <c r="C2" s="180"/>
      <c r="D2" s="180"/>
      <c r="E2" s="180"/>
    </row>
    <row r="4" spans="1:5" ht="28.5" customHeight="1">
      <c r="A4" s="181" t="s">
        <v>188</v>
      </c>
      <c r="B4" s="181"/>
    </row>
    <row r="5" spans="1:5" ht="48" customHeight="1">
      <c r="B5" s="63"/>
      <c r="C5" s="104" t="s">
        <v>229</v>
      </c>
      <c r="D5" s="103" t="s">
        <v>230</v>
      </c>
      <c r="E5" s="103" t="s">
        <v>231</v>
      </c>
    </row>
    <row r="6" spans="1:5" ht="3.75" customHeight="1">
      <c r="C6" s="102"/>
      <c r="D6" s="64"/>
      <c r="E6" s="64"/>
    </row>
    <row r="7" spans="1:5" ht="21">
      <c r="A7" s="54" t="s">
        <v>189</v>
      </c>
      <c r="B7" s="54"/>
      <c r="C7" s="69">
        <v>5000</v>
      </c>
      <c r="D7" s="70">
        <v>6200</v>
      </c>
      <c r="E7" s="145">
        <f>'Promotional Sales'!D20</f>
        <v>13794</v>
      </c>
    </row>
    <row r="8" spans="1:5" ht="21">
      <c r="A8" s="54" t="s">
        <v>227</v>
      </c>
      <c r="B8" s="54"/>
      <c r="C8" s="69">
        <v>3000</v>
      </c>
      <c r="D8" s="70">
        <v>5800</v>
      </c>
      <c r="E8" s="145">
        <f>'SilentAuction-'!K25</f>
        <v>10000</v>
      </c>
    </row>
    <row r="9" spans="1:5" ht="21">
      <c r="A9" s="54" t="s">
        <v>223</v>
      </c>
      <c r="B9" s="54"/>
      <c r="C9" s="69"/>
      <c r="D9" s="70"/>
      <c r="E9" s="145">
        <f>'OutReach Initiative'!$C$12</f>
        <v>261000</v>
      </c>
    </row>
    <row r="10" spans="1:5" ht="21">
      <c r="A10" s="54" t="s">
        <v>224</v>
      </c>
      <c r="B10" s="54"/>
      <c r="C10" s="69"/>
      <c r="D10" s="70"/>
      <c r="E10" s="145">
        <f>'OutReach Initiative'!D12+'OutReach Initiative'!E12+'OutReach Initiative'!F12+'OutReach Initiative'!G12</f>
        <v>136450</v>
      </c>
    </row>
    <row r="11" spans="1:5" ht="21">
      <c r="A11" s="54" t="s">
        <v>1</v>
      </c>
      <c r="B11" s="54"/>
      <c r="C11" s="69">
        <v>31000</v>
      </c>
      <c r="D11" s="70">
        <v>55000</v>
      </c>
      <c r="E11" s="145">
        <f>'Legacy Fund'!B12</f>
        <v>51000</v>
      </c>
    </row>
    <row r="12" spans="1:5" ht="21">
      <c r="A12" s="54" t="s">
        <v>214</v>
      </c>
      <c r="B12" s="54"/>
      <c r="C12" s="69">
        <v>15500</v>
      </c>
      <c r="D12" s="70">
        <v>19000</v>
      </c>
      <c r="E12" s="145">
        <f>'Eat Healthy for Life'!B22</f>
        <v>7800</v>
      </c>
    </row>
    <row r="13" spans="1:5" ht="23.4">
      <c r="A13" s="137" t="s">
        <v>190</v>
      </c>
      <c r="B13" s="67"/>
      <c r="C13" s="106">
        <v>54500</v>
      </c>
      <c r="D13" s="108">
        <v>86000</v>
      </c>
      <c r="E13" s="146">
        <f>SUM(E7:E12)</f>
        <v>480044</v>
      </c>
    </row>
    <row r="14" spans="1:5" ht="21">
      <c r="A14" s="54"/>
      <c r="B14" s="54"/>
      <c r="C14" s="107"/>
      <c r="D14" s="107"/>
      <c r="E14" s="71"/>
    </row>
    <row r="15" spans="1:5" ht="30" customHeight="1">
      <c r="A15" s="181" t="s">
        <v>191</v>
      </c>
      <c r="B15" s="181"/>
      <c r="C15" s="109"/>
      <c r="D15" s="109"/>
      <c r="E15" s="109"/>
    </row>
    <row r="16" spans="1:5" ht="49.5" customHeight="1">
      <c r="A16" s="54"/>
      <c r="B16" s="54"/>
      <c r="C16" s="104" t="s">
        <v>229</v>
      </c>
      <c r="D16" s="103" t="s">
        <v>230</v>
      </c>
      <c r="E16" s="103" t="s">
        <v>231</v>
      </c>
    </row>
    <row r="17" spans="1:5" ht="21">
      <c r="A17" s="54" t="s">
        <v>192</v>
      </c>
      <c r="B17" s="54"/>
      <c r="C17" s="70">
        <v>26000</v>
      </c>
      <c r="D17" s="70">
        <v>28500</v>
      </c>
      <c r="E17" s="147">
        <f>'OutReach Initiative'!E25</f>
        <v>108750</v>
      </c>
    </row>
    <row r="18" spans="1:5" ht="21">
      <c r="A18" s="54" t="s">
        <v>193</v>
      </c>
      <c r="B18" s="54"/>
      <c r="C18" s="70">
        <v>40000</v>
      </c>
      <c r="D18" s="70">
        <v>37800</v>
      </c>
      <c r="E18" s="147">
        <f>'OutReach Initiative'!E27</f>
        <v>94000</v>
      </c>
    </row>
    <row r="19" spans="1:5" ht="21">
      <c r="A19" s="54" t="s">
        <v>194</v>
      </c>
      <c r="B19" s="54"/>
      <c r="C19" s="70">
        <v>35000</v>
      </c>
      <c r="D19" s="70">
        <v>33500</v>
      </c>
      <c r="E19" s="147">
        <f>'OutReach Initiative'!H30</f>
        <v>117200</v>
      </c>
    </row>
    <row r="20" spans="1:5" ht="21">
      <c r="A20" s="54" t="s">
        <v>215</v>
      </c>
      <c r="B20" s="54"/>
      <c r="C20" s="70">
        <v>10000</v>
      </c>
      <c r="D20" s="70">
        <v>12500</v>
      </c>
      <c r="E20" s="147">
        <f>'OutReach Initiative'!F34</f>
        <v>92100</v>
      </c>
    </row>
    <row r="21" spans="1:5" ht="21">
      <c r="A21" s="54" t="s">
        <v>216</v>
      </c>
      <c r="B21" s="54"/>
      <c r="C21" s="70">
        <v>2000</v>
      </c>
      <c r="D21" s="70">
        <v>1000</v>
      </c>
      <c r="E21" s="147">
        <f>'OutReach Initiative'!E37</f>
        <v>5750</v>
      </c>
    </row>
    <row r="22" spans="1:5" ht="21">
      <c r="A22" s="54" t="s">
        <v>217</v>
      </c>
      <c r="B22" s="54"/>
      <c r="C22" s="70">
        <v>5500</v>
      </c>
      <c r="D22" s="70">
        <v>6800</v>
      </c>
      <c r="E22" s="147">
        <f>'Eat Healthy for Life'!B22</f>
        <v>7800</v>
      </c>
    </row>
    <row r="23" spans="1:5" ht="23.4">
      <c r="A23" s="137" t="s">
        <v>144</v>
      </c>
      <c r="B23" s="54"/>
      <c r="C23" s="105">
        <v>113000</v>
      </c>
      <c r="D23" s="105">
        <v>113300</v>
      </c>
      <c r="E23" s="148">
        <f>SUM(E17:E22)</f>
        <v>425600</v>
      </c>
    </row>
    <row r="24" spans="1:5" ht="23.4">
      <c r="A24" s="137" t="s">
        <v>195</v>
      </c>
      <c r="B24" s="54"/>
      <c r="C24" s="138">
        <f>C13-C23</f>
        <v>-58500</v>
      </c>
      <c r="D24" s="138">
        <f>D13-D23</f>
        <v>-27300</v>
      </c>
      <c r="E24" s="185">
        <f>E13-E23</f>
        <v>54444</v>
      </c>
    </row>
    <row r="25" spans="1:5" ht="18">
      <c r="A25" s="54"/>
      <c r="B25" s="54"/>
      <c r="C25" s="57"/>
      <c r="D25" s="57"/>
      <c r="E25" s="57"/>
    </row>
    <row r="26" spans="1:5" ht="18">
      <c r="A26" s="54"/>
      <c r="B26" s="54"/>
      <c r="C26" s="54"/>
      <c r="D26" s="54"/>
      <c r="E26" s="54"/>
    </row>
    <row r="27" spans="1:5" ht="18">
      <c r="A27" s="54"/>
      <c r="B27" s="54"/>
      <c r="C27" s="54"/>
      <c r="D27" s="54"/>
      <c r="E27" s="54"/>
    </row>
  </sheetData>
  <mergeCells count="4">
    <mergeCell ref="A2:E2"/>
    <mergeCell ref="A1:E1"/>
    <mergeCell ref="A4:B4"/>
    <mergeCell ref="A15:B15"/>
  </mergeCells>
  <printOptions gridLines="1"/>
  <pageMargins left="0.7" right="0.7" top="0.75" bottom="0.75" header="0.3" footer="0.3"/>
  <pageSetup orientation="portrait" horizontalDpi="4294967292" verticalDpi="4294967292" r:id="rId1"/>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8</vt:i4>
      </vt:variant>
    </vt:vector>
  </HeadingPairs>
  <TitlesOfParts>
    <vt:vector size="8" baseType="lpstr">
      <vt:lpstr>Promotional Sales</vt:lpstr>
      <vt:lpstr>SilentAuction-</vt:lpstr>
      <vt:lpstr>OutReach Initiative</vt:lpstr>
      <vt:lpstr>Legacy Fund</vt:lpstr>
      <vt:lpstr>Pie Graph Chart</vt:lpstr>
      <vt:lpstr>Eat Healthy for Life</vt:lpstr>
      <vt:lpstr>Column Graph Chart </vt:lpstr>
      <vt:lpstr>Budget Summary</vt:lpstr>
    </vt:vector>
  </TitlesOfParts>
  <Company>Eric Finkelstein And Associates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 Finkelstein</dc:creator>
  <cp:lastModifiedBy>Countvk@hotmail.com</cp:lastModifiedBy>
  <dcterms:created xsi:type="dcterms:W3CDTF">2012-01-10T00:41:48Z</dcterms:created>
  <dcterms:modified xsi:type="dcterms:W3CDTF">2018-04-11T17:56:58Z</dcterms:modified>
</cp:coreProperties>
</file>